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<sst xmlns="http://schemas.openxmlformats.org/spreadsheetml/2006/main" count="98" uniqueCount="56">
  <si>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</si>
  <si>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</si>
  <si>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</si>
  <si>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</si>
  <si>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</si>
  <si>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</si>
  <si>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</si>
  <si>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</si>
  <si>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</si>
  <si>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</si>
  <si>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</si>
  <si>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</si>
  <si>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</si>
  <si>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</si>
  <si>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</si>
  <si>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</si>
  <si>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</si>
  <si>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</si>
  <si>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</si>
  <si>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</si>
  <si>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</si>
  <si>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</si>
  <si>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</si>
  <si>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</si>
  <si>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</si>
  <si>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</si>
  <si>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</si>
  <si>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</si>
  <si>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</si>
  <si>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</si>
  <si>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</si>
  <si>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</si>
  <si>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</si>
  <si>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</si>
  <si>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</si>
  <si>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</si>
  <si>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</si>
  <si>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</si>
  <si>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</si>
  <si>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</si>
  <si>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</si>
  <si>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</si>
  <si>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</si>
  <si>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</si>
  <si>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</si>
  <si>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</si>
  <si>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</si>
  <si>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</si>
  <si>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</si>
  <si>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</si>
  <si>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</si>
  <si>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</si>
  <si>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</si>
  <si>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103年3月來臺旅客人次及成長率－按國籍分
Table 1-3 Visitor Arrivals by Nationality,
 March, 2014</t>
  </si>
  <si>
    <t>103年3月
Mar.., 2014</t>
  </si>
  <si>
    <t>102年3月
Mar..,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</si>
</sst>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163449.0</v>
      </c>
      <c r="E3" s="4" t="n">
        <v>150644.0</v>
      </c>
      <c r="F3" s="5" t="n">
        <f>IF(E3=0,"-",(D3-E3)/E3*100)</f>
        <v>8.5001725923369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43935.0</v>
      </c>
      <c r="E4" s="4" t="n">
        <v>24637.0</v>
      </c>
      <c r="F4" s="5" t="n">
        <f ref="F4:F46" si="0" t="shared">IF(E4=0,"-",(D4-E4)/E4*100)</f>
        <v>78.3293420465154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2733.0</v>
      </c>
      <c r="E5" s="4" t="n">
        <v>2916.0</v>
      </c>
      <c r="F5" s="5" t="n">
        <f si="0" t="shared"/>
        <v>-6.275720164609054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1454.0</v>
      </c>
      <c r="E6" s="4" t="n">
        <v>1482.0</v>
      </c>
      <c r="F6" s="5" t="n">
        <f si="0" t="shared"/>
        <v>-1.8893387314439947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48501.0</v>
      </c>
      <c r="E7" s="4" t="n">
        <v>37005.0</v>
      </c>
      <c r="F7" s="5" t="n">
        <f si="0" t="shared"/>
        <v>31.066072152411838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31037.0</v>
      </c>
      <c r="E8" s="4" t="n">
        <v>31056.0</v>
      </c>
      <c r="F8" s="5" t="n">
        <f si="0" t="shared"/>
        <v>-0.06117980422462649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14313.0</v>
      </c>
      <c r="E9" s="4" t="n">
        <v>14112.0</v>
      </c>
      <c r="F9" s="5" t="n">
        <f si="0" t="shared"/>
        <v>1.4243197278911566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10508.0</v>
      </c>
      <c r="E10" s="4" t="n">
        <v>10413.0</v>
      </c>
      <c r="F10" s="5" t="n">
        <f si="0" t="shared"/>
        <v>0.9123211370402382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9321.0</v>
      </c>
      <c r="E11" s="4" t="n">
        <v>8889.0</v>
      </c>
      <c r="F11" s="5" t="n">
        <f si="0" t="shared"/>
        <v>4.859939250759365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12026.0</v>
      </c>
      <c r="E12" s="4" t="n">
        <v>9712.0</v>
      </c>
      <c r="F12" s="5" t="n">
        <f si="0" t="shared"/>
        <v>23.826194398682045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832.0</v>
      </c>
      <c r="E13" s="4" t="n">
        <f>E14-E7-E8-E9-E10-E11-E12</f>
        <v>631.0</v>
      </c>
      <c r="F13" s="5" t="n">
        <f si="0" t="shared"/>
        <v>31.85419968304279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126538.0</v>
      </c>
      <c r="E14" s="4" t="n">
        <v>111818.0</v>
      </c>
      <c r="F14" s="5" t="n">
        <f si="0" t="shared"/>
        <v>13.164249047559426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760.0</v>
      </c>
      <c r="E15" s="4" t="n">
        <f>E16-E3-E4-E5-E6-E14</f>
        <v>753.0</v>
      </c>
      <c r="F15" s="5" t="n">
        <f si="0" t="shared"/>
        <v>0.9296148738379815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338869.0</v>
      </c>
      <c r="E16" s="4" t="n">
        <v>292250.0</v>
      </c>
      <c r="F16" s="5" t="n">
        <f si="0" t="shared"/>
        <v>15.951753635585971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10732.0</v>
      </c>
      <c r="E17" s="4" t="n">
        <v>10497.0</v>
      </c>
      <c r="F17" s="5" t="n">
        <f si="0" t="shared"/>
        <v>2.2387348766314186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40036.0</v>
      </c>
      <c r="E18" s="4" t="n">
        <v>41037.0</v>
      </c>
      <c r="F18" s="5" t="n">
        <f si="0" t="shared"/>
        <v>-2.4392621292979504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304.0</v>
      </c>
      <c r="E19" s="4" t="n">
        <v>301.0</v>
      </c>
      <c r="F19" s="5" t="n">
        <f si="0" t="shared"/>
        <v>0.9966777408637874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480.0</v>
      </c>
      <c r="E20" s="4" t="n">
        <v>487.0</v>
      </c>
      <c r="F20" s="5" t="n">
        <f si="0" t="shared"/>
        <v>-1.4373716632443532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94.0</v>
      </c>
      <c r="E21" s="4" t="n">
        <v>112.0</v>
      </c>
      <c r="F21" s="5" t="n">
        <f si="0" t="shared"/>
        <v>-16.071428571428573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755.0</v>
      </c>
      <c r="E22" s="4" t="n">
        <f>E23-E17-E18-E19-E20-E21</f>
        <v>688.0</v>
      </c>
      <c r="F22" s="5" t="n">
        <f>IF(E22=0,"-",(D22-E22)/E22*100)</f>
        <v>9.738372093023257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52401.0</v>
      </c>
      <c r="E23" s="4" t="n">
        <v>53122.0</v>
      </c>
      <c r="F23" s="5" t="n">
        <f si="0" t="shared"/>
        <v>-1.35725311547005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587.0</v>
      </c>
      <c r="E24" s="4" t="n">
        <v>594.0</v>
      </c>
      <c r="F24" s="5" t="n">
        <f si="0" t="shared"/>
        <v>-1.1784511784511784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3823.0</v>
      </c>
      <c r="E25" s="4" t="n">
        <v>3814.0</v>
      </c>
      <c r="F25" s="5" t="n">
        <f si="0" t="shared"/>
        <v>0.23597273203985317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5528.0</v>
      </c>
      <c r="E26" s="4" t="n">
        <v>6022.0</v>
      </c>
      <c r="F26" s="5" t="n">
        <f si="0" t="shared"/>
        <v>-8.203254732646961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1733.0</v>
      </c>
      <c r="E27" s="4" t="n">
        <v>1763.0</v>
      </c>
      <c r="F27" s="5" t="n">
        <f si="0" t="shared"/>
        <v>-1.7016449234259785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1907.0</v>
      </c>
      <c r="E28" s="4" t="n">
        <v>1796.0</v>
      </c>
      <c r="F28" s="5" t="n">
        <f si="0" t="shared"/>
        <v>6.180400890868596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838.0</v>
      </c>
      <c r="E29" s="4" t="n">
        <v>919.0</v>
      </c>
      <c r="F29" s="5" t="n">
        <f si="0" t="shared"/>
        <v>-8.8139281828074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883.0</v>
      </c>
      <c r="E30" s="4" t="n">
        <v>854.0</v>
      </c>
      <c r="F30" s="5" t="n">
        <f si="0" t="shared"/>
        <v>3.395784543325527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8096.0</v>
      </c>
      <c r="E31" s="4" t="n">
        <v>8252.0</v>
      </c>
      <c r="F31" s="5" t="n">
        <f si="0" t="shared"/>
        <v>-1.8904507998061075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616.0</v>
      </c>
      <c r="E32" s="4" t="n">
        <v>655.0</v>
      </c>
      <c r="F32" s="5" t="n">
        <f si="0" t="shared"/>
        <v>-5.9541984732824424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205.0</v>
      </c>
      <c r="E33" s="4" t="n">
        <v>156.0</v>
      </c>
      <c r="F33" s="5" t="n">
        <f si="0" t="shared"/>
        <v>31.41025641025641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809.0</v>
      </c>
      <c r="E34" s="4" t="n">
        <v>864.0</v>
      </c>
      <c r="F34" s="5" t="n">
        <f si="0" t="shared"/>
        <v>-6.365740740740741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5470.0</v>
      </c>
      <c r="E35" s="4" t="n">
        <f>E36-E24-E25-E26-E27-E28-E29-E30-E31-E32-E33-E34</f>
        <v>5847.0</v>
      </c>
      <c r="F35" s="5" t="n">
        <f si="0" t="shared"/>
        <v>-6.4477509834102955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30495.0</v>
      </c>
      <c r="E36" s="4" t="n">
        <v>31536.0</v>
      </c>
      <c r="F36" s="5" t="n">
        <f si="0" t="shared"/>
        <v>-3.3009893455098935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7055.0</v>
      </c>
      <c r="E37" s="4" t="n">
        <v>9389.0</v>
      </c>
      <c r="F37" s="5" t="n">
        <f si="0" t="shared"/>
        <v>-24.858877409734795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1285.0</v>
      </c>
      <c r="E38" s="4" t="n">
        <v>1392.0</v>
      </c>
      <c r="F38" s="5" t="n">
        <f si="0" t="shared"/>
        <v>-7.6867816091954015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127.0</v>
      </c>
      <c r="E39" s="4" t="n">
        <f>E40-E37-E38</f>
        <v>54.0</v>
      </c>
      <c r="F39" s="5" t="n">
        <f si="0" t="shared"/>
        <v>135.1851851851852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8467.0</v>
      </c>
      <c r="E40" s="4" t="n">
        <v>10835.0</v>
      </c>
      <c r="F40" s="5" t="n">
        <f si="0" t="shared"/>
        <v>-21.85509921550531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391.0</v>
      </c>
      <c r="E41" s="4" t="n">
        <v>385.0</v>
      </c>
      <c r="F41" s="5" t="n">
        <f si="0" t="shared"/>
        <v>1.5584415584415585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556.0</v>
      </c>
      <c r="E42" s="4" t="n">
        <f>E43-E41</f>
        <v>508.0</v>
      </c>
      <c r="F42" s="5" t="n">
        <f si="0" t="shared"/>
        <v>9.448818897637794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947.0</v>
      </c>
      <c r="E43" s="4" t="n">
        <v>893.0</v>
      </c>
      <c r="F43" s="5" t="n">
        <f si="0" t="shared"/>
        <v>6.047032474804031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50.0</v>
      </c>
      <c r="E44" s="4" t="n">
        <v>52.0</v>
      </c>
      <c r="F44" s="5" t="n">
        <f si="0" t="shared"/>
        <v>-3.8461538461538463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449169.0</v>
      </c>
      <c r="E45" s="4" t="n">
        <v>370545.0</v>
      </c>
      <c r="F45" s="5" t="n">
        <f si="0" t="shared"/>
        <v>21.21847548880703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880398.0</v>
      </c>
      <c r="E46" s="8" t="n">
        <f>E44+E43+E40+E36+E23+E16+E45</f>
        <v>759233.0</v>
      </c>
      <c r="F46" s="5" t="n">
        <f si="0" t="shared"/>
        <v>15.958869016494278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