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<sst xmlns="http://schemas.openxmlformats.org/spreadsheetml/2006/main" count="98" uniqueCount="56">
  <si>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</si>
  <si>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</si>
  <si>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</si>
  <si>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</si>
  <si>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</si>
  <si>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</si>
  <si>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</si>
  <si>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</si>
  <si>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</si>
  <si>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</si>
  <si>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</si>
  <si>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</si>
  <si>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</si>
  <si>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</si>
  <si>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</si>
  <si>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</si>
  <si>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</si>
  <si>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</si>
  <si>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</si>
  <si>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</si>
  <si>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</si>
  <si>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</si>
  <si>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</si>
  <si>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</si>
  <si>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</si>
  <si>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</si>
  <si>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</si>
  <si>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</si>
  <si>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</si>
  <si>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</si>
  <si>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</si>
  <si>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</si>
  <si>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</si>
  <si>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</si>
  <si>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</si>
  <si>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</si>
  <si>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</si>
  <si>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</si>
  <si>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</si>
  <si>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</si>
  <si>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</si>
  <si>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</si>
  <si>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</si>
  <si>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</si>
  <si>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</si>
  <si>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</si>
  <si>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</si>
  <si>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</si>
  <si>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</si>
  <si>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</si>
  <si>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</si>
  <si>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</si>
  <si>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</si>
  <si>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103年4月來臺旅客人次及成長率－按國籍分
Table 1-3 Visitor Arrivals by Nationality,
 April, 2014</t>
  </si>
  <si>
    <t>103年4月
Apr.., 2014</t>
  </si>
  <si>
    <t>102年4月
Apr..,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</si>
</sst>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116965.0</v>
      </c>
      <c r="E3" s="4" t="n">
        <v>103682.0</v>
      </c>
      <c r="F3" s="5" t="n">
        <f>IF(E3=0,"-",(D3-E3)/E3*100)</f>
        <v>12.811288362493006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38331.0</v>
      </c>
      <c r="E4" s="4" t="n">
        <v>22630.0</v>
      </c>
      <c r="F4" s="5" t="n">
        <f ref="F4:F46" si="0" t="shared">IF(E4=0,"-",(D4-E4)/E4*100)</f>
        <v>69.38135218736191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2668.0</v>
      </c>
      <c r="E5" s="4" t="n">
        <v>2448.0</v>
      </c>
      <c r="F5" s="5" t="n">
        <f si="0" t="shared"/>
        <v>8.986928104575163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1546.0</v>
      </c>
      <c r="E6" s="4" t="n">
        <v>1579.0</v>
      </c>
      <c r="F6" s="5" t="n">
        <f si="0" t="shared"/>
        <v>-2.089930335655478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41722.0</v>
      </c>
      <c r="E7" s="4" t="n">
        <v>32831.0</v>
      </c>
      <c r="F7" s="5" t="n">
        <f si="0" t="shared"/>
        <v>27.081112363315157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27483.0</v>
      </c>
      <c r="E8" s="4" t="n">
        <v>27214.0</v>
      </c>
      <c r="F8" s="5" t="n">
        <f si="0" t="shared"/>
        <v>0.9884618211214816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13885.0</v>
      </c>
      <c r="E9" s="4" t="n">
        <v>13352.0</v>
      </c>
      <c r="F9" s="5" t="n">
        <f si="0" t="shared"/>
        <v>3.991911324146195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13205.0</v>
      </c>
      <c r="E10" s="4" t="n">
        <v>10609.0</v>
      </c>
      <c r="F10" s="5" t="n">
        <f si="0" t="shared"/>
        <v>24.469789801112263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11245.0</v>
      </c>
      <c r="E11" s="4" t="n">
        <v>12383.0</v>
      </c>
      <c r="F11" s="5" t="n">
        <f si="0" t="shared"/>
        <v>-9.190018573851248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12457.0</v>
      </c>
      <c r="E12" s="4" t="n">
        <v>9238.0</v>
      </c>
      <c r="F12" s="5" t="n">
        <f si="0" t="shared"/>
        <v>34.84520458973804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1009.0</v>
      </c>
      <c r="E13" s="4" t="n">
        <f>E14-E7-E8-E9-E10-E11-E12</f>
        <v>959.0</v>
      </c>
      <c r="F13" s="5" t="n">
        <f si="0" t="shared"/>
        <v>5.213764337851929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121006.0</v>
      </c>
      <c r="E14" s="4" t="n">
        <v>106586.0</v>
      </c>
      <c r="F14" s="5" t="n">
        <f si="0" t="shared"/>
        <v>13.528981292102152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539.0</v>
      </c>
      <c r="E15" s="4" t="n">
        <f>E16-E3-E4-E5-E6-E14</f>
        <v>687.0</v>
      </c>
      <c r="F15" s="5" t="n">
        <f si="0" t="shared"/>
        <v>-21.542940320232898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281055.0</v>
      </c>
      <c r="E16" s="4" t="n">
        <v>237612.0</v>
      </c>
      <c r="F16" s="5" t="n">
        <f si="0" t="shared"/>
        <v>18.28316751679208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11196.0</v>
      </c>
      <c r="E17" s="4" t="n">
        <v>8577.0</v>
      </c>
      <c r="F17" s="5" t="n">
        <f si="0" t="shared"/>
        <v>30.535152151101784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42987.0</v>
      </c>
      <c r="E18" s="4" t="n">
        <v>36775.0</v>
      </c>
      <c r="F18" s="5" t="n">
        <f si="0" t="shared"/>
        <v>16.891910265125766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528.0</v>
      </c>
      <c r="E19" s="4" t="n">
        <v>283.0</v>
      </c>
      <c r="F19" s="5" t="n">
        <f si="0" t="shared"/>
        <v>86.57243816254417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549.0</v>
      </c>
      <c r="E20" s="4" t="n">
        <v>364.0</v>
      </c>
      <c r="F20" s="5" t="n">
        <f si="0" t="shared"/>
        <v>50.824175824175825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112.0</v>
      </c>
      <c r="E21" s="4" t="n">
        <v>101.0</v>
      </c>
      <c r="F21" s="5" t="n">
        <f si="0" t="shared"/>
        <v>10.891089108910892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906.0</v>
      </c>
      <c r="E22" s="4" t="n">
        <f>E23-E17-E18-E19-E20-E21</f>
        <v>760.0</v>
      </c>
      <c r="F22" s="5" t="n">
        <f>IF(E22=0,"-",(D22-E22)/E22*100)</f>
        <v>19.210526315789473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56278.0</v>
      </c>
      <c r="E23" s="4" t="n">
        <v>46860.0</v>
      </c>
      <c r="F23" s="5" t="n">
        <f si="0" t="shared"/>
        <v>20.09816474605207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606.0</v>
      </c>
      <c r="E24" s="4" t="n">
        <v>514.0</v>
      </c>
      <c r="F24" s="5" t="n">
        <f si="0" t="shared"/>
        <v>17.898832684824903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4151.0</v>
      </c>
      <c r="E25" s="4" t="n">
        <v>3641.0</v>
      </c>
      <c r="F25" s="5" t="n">
        <f si="0" t="shared"/>
        <v>14.00714089535842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5295.0</v>
      </c>
      <c r="E26" s="4" t="n">
        <v>4843.0</v>
      </c>
      <c r="F26" s="5" t="n">
        <f si="0" t="shared"/>
        <v>9.33305802188726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1354.0</v>
      </c>
      <c r="E27" s="4" t="n">
        <v>1275.0</v>
      </c>
      <c r="F27" s="5" t="n">
        <f si="0" t="shared"/>
        <v>6.196078431372549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1869.0</v>
      </c>
      <c r="E28" s="4" t="n">
        <v>1582.0</v>
      </c>
      <c r="F28" s="5" t="n">
        <f si="0" t="shared"/>
        <v>18.141592920353983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900.0</v>
      </c>
      <c r="E29" s="4" t="n">
        <v>765.0</v>
      </c>
      <c r="F29" s="5" t="n">
        <f si="0" t="shared"/>
        <v>17.647058823529413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843.0</v>
      </c>
      <c r="E30" s="4" t="n">
        <v>656.0</v>
      </c>
      <c r="F30" s="5" t="n">
        <f si="0" t="shared"/>
        <v>28.506097560975608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9692.0</v>
      </c>
      <c r="E31" s="4" t="n">
        <v>6709.0</v>
      </c>
      <c r="F31" s="5" t="n">
        <f si="0" t="shared"/>
        <v>44.46266209569235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566.0</v>
      </c>
      <c r="E32" s="4" t="n">
        <v>503.0</v>
      </c>
      <c r="F32" s="5" t="n">
        <f si="0" t="shared"/>
        <v>12.524850894632205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114.0</v>
      </c>
      <c r="E33" s="4" t="n">
        <v>134.0</v>
      </c>
      <c r="F33" s="5" t="n">
        <f si="0" t="shared"/>
        <v>-14.925373134328357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877.0</v>
      </c>
      <c r="E34" s="4" t="n">
        <v>790.0</v>
      </c>
      <c r="F34" s="5" t="n">
        <f si="0" t="shared"/>
        <v>11.012658227848101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5684.0</v>
      </c>
      <c r="E35" s="4" t="n">
        <f>E36-E24-E25-E26-E27-E28-E29-E30-E31-E32-E33-E34</f>
        <v>4682.0</v>
      </c>
      <c r="F35" s="5" t="n">
        <f si="0" t="shared"/>
        <v>21.401110636480137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31951.0</v>
      </c>
      <c r="E36" s="4" t="n">
        <v>26094.0</v>
      </c>
      <c r="F36" s="5" t="n">
        <f si="0" t="shared"/>
        <v>22.44577297463018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10764.0</v>
      </c>
      <c r="E37" s="4" t="n">
        <v>7019.0</v>
      </c>
      <c r="F37" s="5" t="n">
        <f si="0" t="shared"/>
        <v>53.35517880039892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1672.0</v>
      </c>
      <c r="E38" s="4" t="n">
        <v>1268.0</v>
      </c>
      <c r="F38" s="5" t="n">
        <f si="0" t="shared"/>
        <v>31.861198738170348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115.0</v>
      </c>
      <c r="E39" s="4" t="n">
        <f>E40-E37-E38</f>
        <v>59.0</v>
      </c>
      <c r="F39" s="5" t="n">
        <f si="0" t="shared"/>
        <v>94.91525423728814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12551.0</v>
      </c>
      <c r="E40" s="4" t="n">
        <v>8346.0</v>
      </c>
      <c r="F40" s="5" t="n">
        <f si="0" t="shared"/>
        <v>50.38341720584712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354.0</v>
      </c>
      <c r="E41" s="4" t="n">
        <v>323.0</v>
      </c>
      <c r="F41" s="5" t="n">
        <f si="0" t="shared"/>
        <v>9.597523219814242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647.0</v>
      </c>
      <c r="E42" s="4" t="n">
        <f>E43-E41</f>
        <v>522.0</v>
      </c>
      <c r="F42" s="5" t="n">
        <f si="0" t="shared"/>
        <v>23.946360153256705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1001.0</v>
      </c>
      <c r="E43" s="4" t="n">
        <v>845.0</v>
      </c>
      <c r="F43" s="5" t="n">
        <f si="0" t="shared"/>
        <v>18.461538461538463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43.0</v>
      </c>
      <c r="E44" s="4" t="n">
        <v>42.0</v>
      </c>
      <c r="F44" s="5" t="n">
        <f si="0" t="shared"/>
        <v>2.380952380952381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508996.0</v>
      </c>
      <c r="E45" s="4" t="n">
        <v>371702.0</v>
      </c>
      <c r="F45" s="5" t="n">
        <f si="0" t="shared"/>
        <v>36.936578226643924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891875.0</v>
      </c>
      <c r="E46" s="8" t="n">
        <f>E44+E43+E40+E36+E23+E16+E45</f>
        <v>691501.0</v>
      </c>
      <c r="F46" s="5" t="n">
        <f si="0" t="shared"/>
        <v>28.976675377186726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