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Desktop\"/>
    </mc:Choice>
  </mc:AlternateContent>
  <bookViews>
    <workbookView windowHeight="6420" windowWidth="18075" xWindow="720" yWindow="390"/>
  </bookViews>
  <sheets>
    <sheet name="來臺旅客按國籍" r:id="rId1" sheetId="2"/>
  </sheets>
  <calcPr calcId="152511"/>
</workbook>
</file>

<file path=xl/calcChain.xml><?xml version="1.0" encoding="utf-8"?>
<calcChain xmlns="http://schemas.openxmlformats.org/spreadsheetml/2006/main">
  <c i="2" l="1" r="E46"/>
  <c i="2" r="F46" s="1"/>
  <c i="2" r="D46"/>
  <c i="2" r="F45"/>
  <c i="2" r="F44"/>
  <c i="2" r="F43"/>
  <c i="2" r="E42"/>
  <c i="2" r="F42" s="1"/>
  <c i="2" r="D42"/>
  <c i="2" r="F41"/>
  <c i="2" r="F40"/>
  <c i="2" r="F39"/>
  <c i="2" r="E39"/>
  <c i="2" r="D39"/>
  <c i="2" r="F38"/>
  <c i="2" r="F37"/>
  <c i="2" r="F36"/>
  <c i="2" r="F35"/>
  <c i="2" r="E35"/>
  <c i="2" r="D35"/>
  <c i="2" r="F34"/>
  <c i="2" r="F33"/>
  <c i="2" r="F32"/>
  <c i="2" r="F31"/>
  <c i="2" r="F30"/>
  <c i="2" r="F29"/>
  <c i="2" r="F28"/>
  <c i="2" r="F27"/>
  <c i="2" r="F26"/>
  <c i="2" r="F25"/>
  <c i="2" r="F24"/>
  <c i="2" r="F23"/>
  <c i="2" r="E22"/>
  <c i="2" r="F22" s="1"/>
  <c i="2" r="D22"/>
  <c i="2" r="F21"/>
  <c i="2" r="F20"/>
  <c i="2" r="F19"/>
  <c i="2" r="F18"/>
  <c i="2" r="F17"/>
  <c i="2" r="F16"/>
  <c i="2" r="F15"/>
  <c i="2" r="E15"/>
  <c i="2" r="D15"/>
  <c i="2" r="F14"/>
  <c i="2" r="F13"/>
  <c i="2" r="E13"/>
  <c i="2" r="D13"/>
  <c i="2" r="F12"/>
  <c i="2" r="F11"/>
  <c i="2" r="F10"/>
  <c i="2" r="F9"/>
  <c i="2" r="F8"/>
  <c i="2" r="F7"/>
  <c i="2" r="F6"/>
  <c i="2" r="F5"/>
  <c i="2" r="F4"/>
  <c i="2" r="F3"/>
</calcChain>
</file>

<file path=xl/sharedStrings.xml><?xml version="1.0" encoding="utf-8"?>
<sst xmlns="http://schemas.openxmlformats.org/spreadsheetml/2006/main" count="98" uniqueCount="56">
  <si>
    <r>
      <t xml:space="preserve">國籍
</t>
    </r>
    <r>
      <rPr>
        <sz val="12"/>
        <rFont val="Times New Roman"/>
        <family val="1"/>
      </rPr>
      <t>Nationality</t>
    </r>
    <phoneticPr fontId="4" type="noConversion"/>
  </si>
  <si>
    <t>成長率  
Growth Rate (%)</t>
    <phoneticPr fontId="4" type="noConversion"/>
  </si>
  <si>
    <t>亞洲地區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</si>
  <si>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</si>
  <si>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</si>
  <si>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</si>
  <si>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</si>
  <si>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</si>
  <si>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</si>
  <si>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</si>
  <si>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</si>
  <si>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</si>
  <si>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</si>
  <si>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</si>
  <si>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東南亞小計 Sub-Total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</si>
  <si>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</si>
  <si>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</si>
  <si>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</si>
  <si>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</si>
  <si>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</si>
  <si>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</si>
  <si>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</si>
  <si>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</si>
  <si>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</si>
  <si>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</si>
  <si>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</si>
  <si>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</si>
  <si>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</si>
  <si>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</si>
  <si>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</si>
  <si>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</si>
  <si>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</si>
  <si>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</si>
  <si>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</si>
  <si>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</si>
  <si>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</si>
  <si>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歐洲其他地區 Others</t>
  </si>
  <si>
    <t>歐洲合計 Total</t>
  </si>
  <si>
    <t>大洋洲</t>
  </si>
  <si>
    <t>澳大利亞 Australia</t>
  </si>
  <si>
    <t>紐西蘭 New Zealand</t>
  </si>
  <si>
    <t>大洋洲合計 Total</t>
  </si>
  <si>
    <t>非洲地區</t>
  </si>
  <si>
    <t>南非 S.Africa</t>
  </si>
  <si>
    <t>非洲其他地區 Others</t>
  </si>
  <si>
    <t>非洲合計 Total</t>
  </si>
  <si>
    <t>未列明 Unstated</t>
  </si>
  <si>
    <t>華僑 Overseas chinese</t>
  </si>
  <si>
    <t>總計 Grand Total</t>
  </si>
  <si>
    <t>東南亞其他地區 Ohters</t>
    <phoneticPr fontId="2" type="noConversion"/>
  </si>
  <si>
    <t>亞洲其他地區 Others</t>
    <phoneticPr fontId="2" type="noConversion"/>
  </si>
  <si>
    <t>大洋洲其他地區 Others</t>
    <phoneticPr fontId="2" type="noConversion"/>
  </si>
  <si>
    <t/>
  </si>
  <si>
    <t>表1-3  103年5月來臺旅客人次及成長率－按國籍分
Table 1-3 Visitor Arrivals by Nationality,
 May, 2014</t>
  </si>
  <si>
    <t>103年5月
May.., 2014</t>
  </si>
  <si>
    <t>102年5月
May.., 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</si>
</sst>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6">
    <font>
      <sz val="12"/>
      <color theme="1"/>
      <name val="新細明體"/>
      <family val="2"/>
      <charset val="136"/>
      <scheme val="minor"/>
    </font>
    <font>
      <sz val="16"/>
      <name val="標楷體"/>
      <family val="4"/>
      <charset val="136"/>
    </font>
    <font>
      <sz val="9"/>
      <name val="新細明體"/>
      <family val="2"/>
      <charset val="136"/>
      <scheme val="minor"/>
    </font>
    <font>
      <sz val="12"/>
      <name val="Times New Roman"/>
      <family val="1"/>
    </font>
    <font>
      <sz val="9"/>
      <name val="新細明體"/>
      <family val="1"/>
      <charset val="136"/>
    </font>
    <font>
      <sz val="12"/>
      <name val="新細明體"/>
      <family val="2"/>
      <charset val="136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23">
    <xf borderId="0" fillId="0" fontId="0" numFmtId="0" xfId="0">
      <alignment vertical="center"/>
    </xf>
    <xf applyAlignment="1" borderId="0" fillId="0" fontId="0" numFmtId="0" xfId="0">
      <alignment horizontal="center" wrapText="1"/>
    </xf>
    <xf applyAlignment="1" borderId="0" fillId="0" fontId="0" numFmtId="0" xfId="0"/>
    <xf applyAlignment="1" borderId="0" fillId="0" fontId="0" numFmtId="0" xfId="0">
      <alignment wrapText="1"/>
    </xf>
    <xf applyAlignment="1" applyBorder="1" applyNumberFormat="1" borderId="2" fillId="0" fontId="0" numFmtId="176" xfId="0">
      <alignment vertical="center"/>
    </xf>
    <xf applyAlignment="1" applyBorder="1" applyNumberFormat="1" borderId="2" fillId="0" fontId="0" numFmtId="177" xfId="0">
      <alignment horizontal="right" vertical="center"/>
    </xf>
    <xf applyAlignment="1" applyBorder="1" borderId="7" fillId="0" fontId="0" numFmtId="0" xfId="0">
      <alignment vertical="center"/>
    </xf>
    <xf applyAlignment="1" applyBorder="1" borderId="4" fillId="0" fontId="0" numFmtId="0" xfId="0">
      <alignment textRotation="255" vertical="center"/>
    </xf>
    <xf applyAlignment="1" applyBorder="1" applyNumberFormat="1" borderId="5" fillId="0" fontId="0" numFmtId="176" xfId="0">
      <alignment vertical="center"/>
    </xf>
    <xf applyAlignment="1" applyBorder="1" borderId="10" fillId="0" fontId="0" numFmtId="0" xfId="0">
      <alignment textRotation="255" vertical="center"/>
    </xf>
    <xf applyAlignment="1" applyBorder="1" borderId="5" fillId="0" fontId="0" numFmtId="0" xfId="0">
      <alignment vertical="center"/>
    </xf>
    <xf applyAlignment="1" applyBorder="1" borderId="2" fillId="0" fontId="0" numFmtId="0" xfId="0">
      <alignment horizontal="center" vertical="center" wrapText="1"/>
    </xf>
    <xf applyAlignment="1" applyBorder="1" borderId="9" fillId="0" fontId="0" numFmtId="0" xfId="0">
      <alignment vertical="center"/>
    </xf>
    <xf applyAlignment="1" applyBorder="1" borderId="5" fillId="0" fontId="0" numFmtId="0" xfId="0">
      <alignment vertical="center"/>
    </xf>
    <xf applyAlignment="1" applyBorder="1" borderId="3" fillId="0" fontId="0" numFmtId="0" xfId="0">
      <alignment textRotation="255" vertical="center"/>
    </xf>
    <xf applyAlignment="1" applyBorder="1" borderId="6" fillId="0" fontId="0" numFmtId="0" xfId="0">
      <alignment textRotation="255" vertical="center"/>
    </xf>
    <xf applyAlignment="1" applyBorder="1" borderId="8" fillId="0" fontId="0" numFmtId="0" xfId="0">
      <alignment textRotation="255" vertical="center"/>
    </xf>
    <xf applyAlignment="1" applyBorder="1" borderId="4" fillId="0" fontId="0" numFmtId="0" xfId="0">
      <alignment vertical="center"/>
    </xf>
    <xf applyAlignment="1" applyBorder="1" applyFont="1" borderId="1" fillId="0" fontId="1" numFmtId="0" xfId="0">
      <alignment horizontal="center" vertical="center" wrapText="1"/>
    </xf>
    <xf applyAlignment="1" applyBorder="1" borderId="2" fillId="0" fontId="0" numFmtId="0" xfId="0">
      <alignment horizontal="center" vertical="center" wrapText="1"/>
    </xf>
    <xf applyAlignment="1" applyFont="1" borderId="0" fillId="0" fontId="0" numFmtId="0" xfId="0"/>
    <xf applyAlignment="1" applyBorder="1" applyFill="1" applyFont="1" borderId="0" fillId="0" fontId="0" numFmtId="0" xfId="0"/>
    <xf applyAlignment="1" applyFont="1" borderId="0" fillId="0" fontId="5" numFmtId="0" xfId="0">
      <alignment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5</xdr:col>
      <xdr:colOff>638175</xdr:colOff>
      <xdr:row>0</xdr:row>
      <xdr:rowOff>466725</xdr:rowOff>
    </xdr:from>
    <xdr:to>
      <xdr:col>5</xdr:col>
      <xdr:colOff>1352550</xdr:colOff>
      <xdr:row>0</xdr:row>
      <xdr:rowOff>876300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6162675" y="466725"/>
          <a:ext cx="714375" cy="40957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H46"/>
  <sheetViews>
    <sheetView tabSelected="1" workbookViewId="0">
      <pane activePane="bottomLeft" state="frozen" topLeftCell="A3" ySplit="2"/>
      <selection activeCell="M14" pane="bottomLeft" sqref="M14"/>
    </sheetView>
  </sheetViews>
  <sheetFormatPr defaultRowHeight="16.5"/>
  <cols>
    <col min="1" max="1" customWidth="true" style="2" width="5.375" collapsed="false"/>
    <col min="2" max="2" customWidth="true" style="2" width="5.875" collapsed="false"/>
    <col min="3" max="3" customWidth="true" style="2" width="23.75" collapsed="false"/>
    <col min="4" max="6" customWidth="true" style="2" width="18.75" collapsed="false"/>
    <col min="7" max="7" style="2" width="9.0" collapsed="false"/>
  </cols>
  <sheetData>
    <row customHeight="1" ht="72.2" r="1" spans="1:7">
      <c r="A1" s="18" t="s">
        <v>53</v>
      </c>
      <c r="B1" s="18"/>
      <c r="C1" s="18"/>
      <c r="D1" s="18"/>
      <c r="E1" s="18"/>
      <c r="F1" s="18"/>
      <c r="G1" s="1"/>
    </row>
    <row customHeight="1" ht="49.35" r="2" spans="1:7">
      <c r="A2" s="19" t="s">
        <v>0</v>
      </c>
      <c r="B2" s="19"/>
      <c r="C2" s="19"/>
      <c r="D2" s="11" t="s">
        <v>54</v>
      </c>
      <c r="E2" s="11" t="s">
        <v>55</v>
      </c>
      <c r="F2" s="11" t="s">
        <v>1</v>
      </c>
      <c r="G2" s="3"/>
    </row>
    <row customHeight="1" ht="15" r="3" spans="1:7">
      <c r="A3" s="14" t="s">
        <v>2</v>
      </c>
      <c r="B3" s="17" t="s">
        <v>3</v>
      </c>
      <c r="C3" s="13"/>
      <c r="D3" s="4" t="n">
        <v>133755.0</v>
      </c>
      <c r="E3" s="4" t="n">
        <v>105997.0</v>
      </c>
      <c r="F3" s="5" t="n">
        <f>IF(E3=0,"-",(D3-E3)/E3*100)</f>
        <v>26.187533609441775</v>
      </c>
      <c r="G3" s="20" t="s">
        <v>52</v>
      </c>
    </row>
    <row customHeight="1" ht="15" r="4" spans="1:7">
      <c r="A4" s="15"/>
      <c r="B4" s="17" t="s">
        <v>4</v>
      </c>
      <c r="C4" s="13"/>
      <c r="D4" s="4" t="n">
        <v>38970.0</v>
      </c>
      <c r="E4" s="4" t="n">
        <v>23760.0</v>
      </c>
      <c r="F4" s="5" t="n">
        <f ref="F4:F46" si="0" t="shared">IF(E4=0,"-",(D4-E4)/E4*100)</f>
        <v>64.01515151515152</v>
      </c>
      <c r="G4" s="20" t="s">
        <v>52</v>
      </c>
    </row>
    <row customHeight="1" ht="15" r="5" spans="1:7">
      <c r="A5" s="15"/>
      <c r="B5" s="17" t="s">
        <v>5</v>
      </c>
      <c r="C5" s="13"/>
      <c r="D5" s="4" t="n">
        <v>2876.0</v>
      </c>
      <c r="E5" s="4" t="n">
        <v>2476.0</v>
      </c>
      <c r="F5" s="5" t="n">
        <f si="0" t="shared"/>
        <v>16.15508885298869</v>
      </c>
      <c r="G5" s="20" t="s">
        <v>52</v>
      </c>
    </row>
    <row customHeight="1" ht="15" r="6" spans="1:7">
      <c r="A6" s="15"/>
      <c r="B6" s="17" t="s">
        <v>6</v>
      </c>
      <c r="C6" s="13"/>
      <c r="D6" s="4" t="n">
        <v>1309.0</v>
      </c>
      <c r="E6" s="4" t="n">
        <v>1027.0</v>
      </c>
      <c r="F6" s="5" t="n">
        <f si="0" t="shared"/>
        <v>27.45861733203505</v>
      </c>
      <c r="G6" s="21" t="s">
        <v>52</v>
      </c>
    </row>
    <row customHeight="1" ht="15" r="7" spans="1:7">
      <c r="A7" s="15"/>
      <c r="B7" s="14" t="s">
        <v>7</v>
      </c>
      <c r="C7" s="6" t="s">
        <v>8</v>
      </c>
      <c r="D7" s="4" t="n">
        <v>38705.0</v>
      </c>
      <c r="E7" s="4" t="n">
        <v>36370.0</v>
      </c>
      <c r="F7" s="5" t="n">
        <f si="0" t="shared"/>
        <v>6.420126477866374</v>
      </c>
      <c r="G7" s="22" t="s">
        <v>52</v>
      </c>
    </row>
    <row customHeight="1" ht="15" r="8" spans="1:7">
      <c r="A8" s="15"/>
      <c r="B8" s="15"/>
      <c r="C8" s="10" t="s">
        <v>9</v>
      </c>
      <c r="D8" s="4" t="n">
        <v>27989.0</v>
      </c>
      <c r="E8" s="4" t="n">
        <v>25953.0</v>
      </c>
      <c r="F8" s="5" t="n">
        <f si="0" t="shared"/>
        <v>7.844950487419567</v>
      </c>
      <c r="G8" s="22" t="s">
        <v>52</v>
      </c>
    </row>
    <row customHeight="1" ht="15" r="9" spans="1:7">
      <c r="A9" s="15"/>
      <c r="B9" s="15"/>
      <c r="C9" s="10" t="s">
        <v>10</v>
      </c>
      <c r="D9" s="4" t="n">
        <v>14796.0</v>
      </c>
      <c r="E9" s="4" t="n">
        <v>13869.0</v>
      </c>
      <c r="F9" s="5" t="n">
        <f si="0" t="shared"/>
        <v>6.683971447112265</v>
      </c>
      <c r="G9" s="22" t="s">
        <v>52</v>
      </c>
    </row>
    <row customHeight="1" ht="15" r="10" spans="1:7">
      <c r="A10" s="15"/>
      <c r="B10" s="15"/>
      <c r="C10" s="10" t="s">
        <v>11</v>
      </c>
      <c r="D10" s="4" t="n">
        <v>13775.0</v>
      </c>
      <c r="E10" s="4" t="n">
        <v>8794.0</v>
      </c>
      <c r="F10" s="5" t="n">
        <f si="0" t="shared"/>
        <v>56.64089151694337</v>
      </c>
      <c r="G10" s="22" t="s">
        <v>52</v>
      </c>
    </row>
    <row customHeight="1" ht="15" r="11" spans="1:7">
      <c r="A11" s="15"/>
      <c r="B11" s="15"/>
      <c r="C11" s="10" t="s">
        <v>12</v>
      </c>
      <c r="D11" s="4" t="n">
        <v>8538.0</v>
      </c>
      <c r="E11" s="4" t="n">
        <v>10622.0</v>
      </c>
      <c r="F11" s="5" t="n">
        <f si="0" t="shared"/>
        <v>-19.619657315006588</v>
      </c>
      <c r="G11" s="22" t="s">
        <v>52</v>
      </c>
    </row>
    <row customHeight="1" ht="15" r="12" spans="1:7">
      <c r="A12" s="15"/>
      <c r="B12" s="15"/>
      <c r="C12" s="10" t="s">
        <v>13</v>
      </c>
      <c r="D12" s="4" t="n">
        <v>10976.0</v>
      </c>
      <c r="E12" s="4" t="n">
        <v>9215.0</v>
      </c>
      <c r="F12" s="5" t="n">
        <f si="0" t="shared"/>
        <v>19.1101465002713</v>
      </c>
      <c r="G12" s="22" t="s">
        <v>52</v>
      </c>
    </row>
    <row customHeight="1" ht="15" r="13" spans="1:7">
      <c r="A13" s="15"/>
      <c r="B13" s="15"/>
      <c r="C13" s="10" t="s">
        <v>49</v>
      </c>
      <c r="D13" s="4" t="n">
        <f>D14-D7-D8-D9-D10-D11-D12</f>
        <v>716.0</v>
      </c>
      <c r="E13" s="4" t="n">
        <f>E14-E7-E8-E9-E10-E11-E12</f>
        <v>545.0</v>
      </c>
      <c r="F13" s="5" t="n">
        <f si="0" t="shared"/>
        <v>31.376146788990827</v>
      </c>
      <c r="G13" s="22" t="s">
        <v>52</v>
      </c>
    </row>
    <row customHeight="1" ht="15" r="14" spans="1:7">
      <c r="A14" s="15"/>
      <c r="B14" s="16"/>
      <c r="C14" s="10" t="s">
        <v>14</v>
      </c>
      <c r="D14" s="4" t="n">
        <v>115495.0</v>
      </c>
      <c r="E14" s="4" t="n">
        <v>105368.0</v>
      </c>
      <c r="F14" s="5" t="n">
        <f si="0" t="shared"/>
        <v>9.611077366942524</v>
      </c>
      <c r="G14" s="22" t="s">
        <v>52</v>
      </c>
    </row>
    <row customHeight="1" ht="15" r="15" spans="1:7">
      <c r="A15" s="15"/>
      <c r="B15" s="17" t="s">
        <v>50</v>
      </c>
      <c r="C15" s="13"/>
      <c r="D15" s="4" t="n">
        <f>D16-D3-D4-D5-D6-D14</f>
        <v>573.0</v>
      </c>
      <c r="E15" s="4" t="n">
        <f>E16-E3-E4-E5-E6-E14</f>
        <v>533.0</v>
      </c>
      <c r="F15" s="5" t="n">
        <f si="0" t="shared"/>
        <v>7.5046904315197</v>
      </c>
      <c r="G15" s="22" t="s">
        <v>52</v>
      </c>
    </row>
    <row customHeight="1" ht="15" r="16" spans="1:7">
      <c r="A16" s="16"/>
      <c r="B16" s="17" t="s">
        <v>15</v>
      </c>
      <c r="C16" s="13"/>
      <c r="D16" s="4" t="n">
        <v>292978.0</v>
      </c>
      <c r="E16" s="4" t="n">
        <v>239161.0</v>
      </c>
      <c r="F16" s="5" t="n">
        <f si="0" t="shared"/>
        <v>22.502414691358542</v>
      </c>
      <c r="G16" s="22" t="s">
        <v>52</v>
      </c>
    </row>
    <row customHeight="1" ht="15" r="17" spans="1:7">
      <c r="A17" s="14" t="s">
        <v>16</v>
      </c>
      <c r="B17" s="17" t="s">
        <v>17</v>
      </c>
      <c r="C17" s="13"/>
      <c r="D17" s="4" t="n">
        <v>10170.0</v>
      </c>
      <c r="E17" s="4" t="n">
        <v>9003.0</v>
      </c>
      <c r="F17" s="5" t="n">
        <f si="0" t="shared"/>
        <v>12.962345884705098</v>
      </c>
      <c r="G17" s="22" t="s">
        <v>52</v>
      </c>
    </row>
    <row customHeight="1" ht="15" r="18" spans="1:7">
      <c r="A18" s="15"/>
      <c r="B18" s="17" t="s">
        <v>18</v>
      </c>
      <c r="C18" s="13"/>
      <c r="D18" s="4" t="n">
        <v>39719.0</v>
      </c>
      <c r="E18" s="4" t="n">
        <v>35646.0</v>
      </c>
      <c r="F18" s="5" t="n">
        <f si="0" t="shared"/>
        <v>11.426246984233854</v>
      </c>
      <c r="G18" s="22" t="s">
        <v>52</v>
      </c>
    </row>
    <row customHeight="1" ht="15" r="19" spans="1:7">
      <c r="A19" s="15"/>
      <c r="B19" s="17" t="s">
        <v>19</v>
      </c>
      <c r="C19" s="13"/>
      <c r="D19" s="4" t="n">
        <v>220.0</v>
      </c>
      <c r="E19" s="4" t="n">
        <v>188.0</v>
      </c>
      <c r="F19" s="5" t="n">
        <f si="0" t="shared"/>
        <v>17.02127659574468</v>
      </c>
      <c r="G19" s="22" t="s">
        <v>52</v>
      </c>
    </row>
    <row customHeight="1" ht="15" r="20" spans="1:7">
      <c r="A20" s="15"/>
      <c r="B20" s="17" t="s">
        <v>20</v>
      </c>
      <c r="C20" s="13"/>
      <c r="D20" s="4" t="n">
        <v>348.0</v>
      </c>
      <c r="E20" s="4" t="n">
        <v>337.0</v>
      </c>
      <c r="F20" s="5" t="n">
        <f si="0" t="shared"/>
        <v>3.2640949554896146</v>
      </c>
      <c r="G20" s="22" t="s">
        <v>52</v>
      </c>
    </row>
    <row customHeight="1" ht="15" r="21" spans="1:7">
      <c r="A21" s="15"/>
      <c r="B21" s="17" t="s">
        <v>21</v>
      </c>
      <c r="C21" s="13"/>
      <c r="D21" s="4" t="n">
        <v>74.0</v>
      </c>
      <c r="E21" s="4" t="n">
        <v>72.0</v>
      </c>
      <c r="F21" s="5" t="n">
        <f si="0" t="shared"/>
        <v>2.7777777777777777</v>
      </c>
      <c r="G21" s="22" t="s">
        <v>52</v>
      </c>
    </row>
    <row customHeight="1" ht="15" r="22" spans="1:7">
      <c r="A22" s="15"/>
      <c r="B22" s="17" t="s">
        <v>22</v>
      </c>
      <c r="C22" s="13"/>
      <c r="D22" s="4" t="n">
        <f>D23-D17-D18-D19-D20-D21</f>
        <v>595.0</v>
      </c>
      <c r="E22" s="4" t="n">
        <f>E23-E17-E18-E19-E20-E21</f>
        <v>648.0</v>
      </c>
      <c r="F22" s="5" t="n">
        <f>IF(E22=0,"-",(D22-E22)/E22*100)</f>
        <v>-8.179012345679013</v>
      </c>
      <c r="G22" s="22" t="s">
        <v>52</v>
      </c>
    </row>
    <row customHeight="1" ht="15" r="23" spans="1:7">
      <c r="A23" s="16"/>
      <c r="B23" s="17" t="s">
        <v>23</v>
      </c>
      <c r="C23" s="13"/>
      <c r="D23" s="4" t="n">
        <v>51126.0</v>
      </c>
      <c r="E23" s="4" t="n">
        <v>45894.0</v>
      </c>
      <c r="F23" s="5" t="n">
        <f si="0" t="shared"/>
        <v>11.400183030461498</v>
      </c>
      <c r="G23" s="22" t="s">
        <v>52</v>
      </c>
    </row>
    <row customHeight="1" ht="15" r="24" spans="1:7">
      <c r="A24" s="14" t="s">
        <v>24</v>
      </c>
      <c r="B24" s="17" t="s">
        <v>25</v>
      </c>
      <c r="C24" s="13"/>
      <c r="D24" s="4" t="n">
        <v>452.0</v>
      </c>
      <c r="E24" s="4" t="n">
        <v>429.0</v>
      </c>
      <c r="F24" s="5" t="n">
        <f si="0" t="shared"/>
        <v>5.361305361305361</v>
      </c>
      <c r="G24" s="22" t="s">
        <v>52</v>
      </c>
    </row>
    <row customHeight="1" ht="15" r="25" spans="1:7">
      <c r="A25" s="15"/>
      <c r="B25" s="17" t="s">
        <v>26</v>
      </c>
      <c r="C25" s="13"/>
      <c r="D25" s="4" t="n">
        <v>3410.0</v>
      </c>
      <c r="E25" s="4" t="n">
        <v>3010.0</v>
      </c>
      <c r="F25" s="5" t="n">
        <f si="0" t="shared"/>
        <v>13.2890365448505</v>
      </c>
      <c r="G25" s="22" t="s">
        <v>52</v>
      </c>
    </row>
    <row customHeight="1" ht="15" r="26" spans="1:7">
      <c r="A26" s="15"/>
      <c r="B26" s="17" t="s">
        <v>27</v>
      </c>
      <c r="C26" s="13"/>
      <c r="D26" s="4" t="n">
        <v>4183.0</v>
      </c>
      <c r="E26" s="4" t="n">
        <v>3753.0</v>
      </c>
      <c r="F26" s="5" t="n">
        <f si="0" t="shared"/>
        <v>11.457500666133761</v>
      </c>
      <c r="G26" s="22" t="s">
        <v>52</v>
      </c>
    </row>
    <row customHeight="1" ht="15" r="27" spans="1:7">
      <c r="A27" s="15"/>
      <c r="B27" s="17" t="s">
        <v>28</v>
      </c>
      <c r="C27" s="13"/>
      <c r="D27" s="4" t="n">
        <v>1491.0</v>
      </c>
      <c r="E27" s="4" t="n">
        <v>1167.0</v>
      </c>
      <c r="F27" s="5" t="n">
        <f si="0" t="shared"/>
        <v>27.76349614395887</v>
      </c>
      <c r="G27" s="22" t="s">
        <v>52</v>
      </c>
    </row>
    <row customHeight="1" ht="15" r="28" spans="1:7">
      <c r="A28" s="15"/>
      <c r="B28" s="17" t="s">
        <v>29</v>
      </c>
      <c r="C28" s="13"/>
      <c r="D28" s="4" t="n">
        <v>1522.0</v>
      </c>
      <c r="E28" s="4" t="n">
        <v>1443.0</v>
      </c>
      <c r="F28" s="5" t="n">
        <f si="0" t="shared"/>
        <v>5.474705474705475</v>
      </c>
      <c r="G28" s="22" t="s">
        <v>52</v>
      </c>
    </row>
    <row customHeight="1" ht="15" r="29" spans="1:7">
      <c r="A29" s="15"/>
      <c r="B29" s="17" t="s">
        <v>30</v>
      </c>
      <c r="C29" s="13"/>
      <c r="D29" s="4" t="n">
        <v>685.0</v>
      </c>
      <c r="E29" s="4" t="n">
        <v>635.0</v>
      </c>
      <c r="F29" s="5" t="n">
        <f si="0" t="shared"/>
        <v>7.874015748031496</v>
      </c>
      <c r="G29" s="22" t="s">
        <v>52</v>
      </c>
    </row>
    <row customHeight="1" ht="15" r="30" spans="1:7">
      <c r="A30" s="15"/>
      <c r="B30" s="17" t="s">
        <v>31</v>
      </c>
      <c r="C30" s="13"/>
      <c r="D30" s="4" t="n">
        <v>708.0</v>
      </c>
      <c r="E30" s="4" t="n">
        <v>585.0</v>
      </c>
      <c r="F30" s="5" t="n">
        <f si="0" t="shared"/>
        <v>21.025641025641026</v>
      </c>
      <c r="G30" s="22" t="s">
        <v>52</v>
      </c>
    </row>
    <row customHeight="1" ht="15" r="31" spans="1:7">
      <c r="A31" s="15"/>
      <c r="B31" s="17" t="s">
        <v>32</v>
      </c>
      <c r="C31" s="13"/>
      <c r="D31" s="4" t="n">
        <v>7692.0</v>
      </c>
      <c r="E31" s="4" t="n">
        <v>6854.0</v>
      </c>
      <c r="F31" s="5" t="n">
        <f si="0" t="shared"/>
        <v>12.226437117011963</v>
      </c>
      <c r="G31" s="22" t="s">
        <v>52</v>
      </c>
    </row>
    <row customHeight="1" ht="15" r="32" spans="1:7">
      <c r="A32" s="15"/>
      <c r="B32" s="17" t="s">
        <v>33</v>
      </c>
      <c r="C32" s="13"/>
      <c r="D32" s="4" t="n">
        <v>566.0</v>
      </c>
      <c r="E32" s="4" t="n">
        <v>440.0</v>
      </c>
      <c r="F32" s="5" t="n">
        <f si="0" t="shared"/>
        <v>28.636363636363637</v>
      </c>
      <c r="G32" s="22" t="s">
        <v>52</v>
      </c>
    </row>
    <row customHeight="1" ht="15" r="33" spans="1:7">
      <c r="A33" s="15"/>
      <c r="B33" s="17" t="s">
        <v>34</v>
      </c>
      <c r="C33" s="13"/>
      <c r="D33" s="4" t="n">
        <v>128.0</v>
      </c>
      <c r="E33" s="4" t="n">
        <v>100.0</v>
      </c>
      <c r="F33" s="5" t="n">
        <f si="0" t="shared"/>
        <v>28.000000000000004</v>
      </c>
      <c r="G33" s="22" t="s">
        <v>52</v>
      </c>
    </row>
    <row customHeight="1" ht="15" r="34" spans="1:7">
      <c r="A34" s="15"/>
      <c r="B34" s="17" t="s">
        <v>35</v>
      </c>
      <c r="C34" s="13"/>
      <c r="D34" s="4" t="n">
        <v>733.0</v>
      </c>
      <c r="E34" s="4" t="n">
        <v>621.0</v>
      </c>
      <c r="F34" s="5" t="n">
        <f si="0" t="shared"/>
        <v>18.035426731078903</v>
      </c>
      <c r="G34" s="22" t="s">
        <v>52</v>
      </c>
    </row>
    <row customHeight="1" ht="15" r="35" spans="1:7">
      <c r="A35" s="15"/>
      <c r="B35" s="17" t="s">
        <v>36</v>
      </c>
      <c r="C35" s="13"/>
      <c r="D35" s="4" t="n">
        <f>D36-D24-D25-D26-D27-D28-D29-D30-D31-D32-D33-D34</f>
        <v>4723.0</v>
      </c>
      <c r="E35" s="4" t="n">
        <f>E36-E24-E25-E26-E27-E28-E29-E30-E31-E32-E33-E34</f>
        <v>4104.0</v>
      </c>
      <c r="F35" s="5" t="n">
        <f si="0" t="shared"/>
        <v>15.082846003898636</v>
      </c>
      <c r="G35" s="22" t="s">
        <v>52</v>
      </c>
    </row>
    <row customHeight="1" ht="15" r="36" spans="1:7">
      <c r="A36" s="16"/>
      <c r="B36" s="17" t="s">
        <v>37</v>
      </c>
      <c r="C36" s="13"/>
      <c r="D36" s="4" t="n">
        <v>26293.0</v>
      </c>
      <c r="E36" s="4" t="n">
        <v>23141.0</v>
      </c>
      <c r="F36" s="5" t="n">
        <f si="0" t="shared"/>
        <v>13.620846117281015</v>
      </c>
      <c r="G36" s="22" t="s">
        <v>52</v>
      </c>
    </row>
    <row customHeight="1" ht="15" r="37" spans="1:7">
      <c r="A37" s="14" t="s">
        <v>38</v>
      </c>
      <c r="B37" s="17" t="s">
        <v>39</v>
      </c>
      <c r="C37" s="13"/>
      <c r="D37" s="4" t="n">
        <v>6513.0</v>
      </c>
      <c r="E37" s="4" t="n">
        <v>5759.0</v>
      </c>
      <c r="F37" s="5" t="n">
        <f si="0" t="shared"/>
        <v>13.092550790067719</v>
      </c>
      <c r="G37" s="22" t="s">
        <v>52</v>
      </c>
    </row>
    <row customHeight="1" ht="15" r="38" spans="1:7">
      <c r="A38" s="15"/>
      <c r="B38" s="17" t="s">
        <v>40</v>
      </c>
      <c r="C38" s="13"/>
      <c r="D38" s="4" t="n">
        <v>1327.0</v>
      </c>
      <c r="E38" s="4" t="n">
        <v>978.0</v>
      </c>
      <c r="F38" s="5" t="n">
        <f si="0" t="shared"/>
        <v>35.68507157464212</v>
      </c>
      <c r="G38" s="22" t="s">
        <v>52</v>
      </c>
    </row>
    <row customHeight="1" ht="15" r="39" spans="1:7">
      <c r="A39" s="15"/>
      <c r="B39" s="17" t="s">
        <v>51</v>
      </c>
      <c r="C39" s="13"/>
      <c r="D39" s="4" t="n">
        <f>D40-D37-D38</f>
        <v>102.0</v>
      </c>
      <c r="E39" s="4" t="n">
        <f>E40-E37-E38</f>
        <v>72.0</v>
      </c>
      <c r="F39" s="5" t="n">
        <f si="0" t="shared"/>
        <v>41.66666666666667</v>
      </c>
      <c r="G39" s="22" t="s">
        <v>52</v>
      </c>
    </row>
    <row customHeight="1" ht="15" r="40" spans="1:7">
      <c r="A40" s="16"/>
      <c r="B40" s="17" t="s">
        <v>41</v>
      </c>
      <c r="C40" s="13"/>
      <c r="D40" s="4" t="n">
        <v>7942.0</v>
      </c>
      <c r="E40" s="4" t="n">
        <v>6809.0</v>
      </c>
      <c r="F40" s="5" t="n">
        <f si="0" t="shared"/>
        <v>16.63974151857835</v>
      </c>
      <c r="G40" s="22" t="s">
        <v>52</v>
      </c>
    </row>
    <row customHeight="1" ht="21.75" r="41" spans="1:7">
      <c r="A41" s="14" t="s">
        <v>42</v>
      </c>
      <c r="B41" s="17" t="s">
        <v>43</v>
      </c>
      <c r="C41" s="13"/>
      <c r="D41" s="4" t="n">
        <v>275.0</v>
      </c>
      <c r="E41" s="4" t="n">
        <v>255.0</v>
      </c>
      <c r="F41" s="5" t="n">
        <f si="0" t="shared"/>
        <v>7.8431372549019605</v>
      </c>
      <c r="G41" s="22" t="s">
        <v>52</v>
      </c>
    </row>
    <row customHeight="1" ht="21.75" r="42" spans="1:7">
      <c r="A42" s="15"/>
      <c r="B42" s="17" t="s">
        <v>44</v>
      </c>
      <c r="C42" s="13"/>
      <c r="D42" s="4" t="n">
        <f>D43-D41</f>
        <v>428.0</v>
      </c>
      <c r="E42" s="4" t="n">
        <f>E43-E41</f>
        <v>364.0</v>
      </c>
      <c r="F42" s="5" t="n">
        <f si="0" t="shared"/>
        <v>17.582417582417584</v>
      </c>
      <c r="G42" s="22" t="s">
        <v>52</v>
      </c>
    </row>
    <row customHeight="1" ht="21.75" r="43" spans="1:7">
      <c r="A43" s="16"/>
      <c r="B43" s="17" t="s">
        <v>45</v>
      </c>
      <c r="C43" s="13"/>
      <c r="D43" s="4" t="n">
        <v>703.0</v>
      </c>
      <c r="E43" s="4" t="n">
        <v>619.0</v>
      </c>
      <c r="F43" s="5" t="n">
        <f si="0" t="shared"/>
        <v>13.5702746365105</v>
      </c>
      <c r="G43" s="22" t="s">
        <v>52</v>
      </c>
    </row>
    <row customHeight="1" ht="15" r="44" spans="1:7">
      <c r="A44" s="7"/>
      <c r="B44" s="12" t="s">
        <v>46</v>
      </c>
      <c r="C44" s="13"/>
      <c r="D44" s="8" t="n">
        <v>46.0</v>
      </c>
      <c r="E44" s="4" t="n">
        <v>37.0</v>
      </c>
      <c r="F44" s="5" t="n">
        <f si="0" t="shared"/>
        <v>24.324324324324326</v>
      </c>
      <c r="G44" s="20" t="s">
        <v>52</v>
      </c>
    </row>
    <row customHeight="1" ht="15" r="45" spans="1:7">
      <c r="A45" s="7"/>
      <c r="B45" s="12" t="s">
        <v>47</v>
      </c>
      <c r="C45" s="13"/>
      <c r="D45" s="8" t="n">
        <v>438647.0</v>
      </c>
      <c r="E45" s="4" t="n">
        <v>302282.0</v>
      </c>
      <c r="F45" s="5" t="n">
        <f si="0" t="shared"/>
        <v>45.111849200415506</v>
      </c>
      <c r="G45" s="22" t="s">
        <v>52</v>
      </c>
    </row>
    <row customHeight="1" ht="15" r="46" spans="1:7">
      <c r="A46" s="9"/>
      <c r="B46" s="12" t="s">
        <v>48</v>
      </c>
      <c r="C46" s="13"/>
      <c r="D46" s="8" t="n">
        <f>D44+D43+D40+D36+D23+D16+D45</f>
        <v>817735.0</v>
      </c>
      <c r="E46" s="8" t="n">
        <f>E44+E43+E40+E36+E23+E16+E45</f>
        <v>617943.0</v>
      </c>
      <c r="F46" s="5" t="n">
        <f si="0" t="shared"/>
        <v>32.331784646803996</v>
      </c>
    </row>
  </sheetData>
  <mergeCells count="44">
    <mergeCell ref="A1:F1"/>
    <mergeCell ref="A2:C2"/>
    <mergeCell ref="A3:A16"/>
    <mergeCell ref="B3:C3"/>
    <mergeCell ref="B4:C4"/>
    <mergeCell ref="B5:C5"/>
    <mergeCell ref="B6:C6"/>
    <mergeCell ref="B7:B14"/>
    <mergeCell ref="B15:C15"/>
    <mergeCell ref="B16:C16"/>
    <mergeCell ref="B30:C30"/>
    <mergeCell ref="B31:C31"/>
    <mergeCell ref="B32:C32"/>
    <mergeCell ref="A17:A23"/>
    <mergeCell ref="B17:C17"/>
    <mergeCell ref="B18:C18"/>
    <mergeCell ref="B19:C19"/>
    <mergeCell ref="B20:C20"/>
    <mergeCell ref="B21:C21"/>
    <mergeCell ref="B22:C22"/>
    <mergeCell ref="B23:C23"/>
    <mergeCell ref="B33:C33"/>
    <mergeCell ref="B34:C34"/>
    <mergeCell ref="B35:C35"/>
    <mergeCell ref="B36:C36"/>
    <mergeCell ref="A37:A40"/>
    <mergeCell ref="B37:C37"/>
    <mergeCell ref="B38:C38"/>
    <mergeCell ref="B39:C39"/>
    <mergeCell ref="B40:C40"/>
    <mergeCell ref="A24:A36"/>
    <mergeCell ref="B24:C24"/>
    <mergeCell ref="B25:C25"/>
    <mergeCell ref="B26:C26"/>
    <mergeCell ref="B27:C27"/>
    <mergeCell ref="B28:C28"/>
    <mergeCell ref="B29:C29"/>
    <mergeCell ref="B46:C46"/>
    <mergeCell ref="A41:A43"/>
    <mergeCell ref="B41:C41"/>
    <mergeCell ref="B42:C42"/>
    <mergeCell ref="B43:C43"/>
    <mergeCell ref="B44:C44"/>
    <mergeCell ref="B45:C45"/>
  </mergeCells>
  <phoneticPr fontId="2" type="noConversion"/>
  <printOptions horizontalCentered="1"/>
  <pageMargins bottom="0.47244094488188981" footer="0.31496062992125984" header="0.31496062992125984" left="0.35433070866141736" right="0.43307086614173229" top="0.43307086614173229"/>
  <pageSetup orientation="portrait" paperSize="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來臺旅客按國籍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2018-08-16T06:50:08Z</dcterms:created>
  <dc:creator>demi</dc:creator>
  <cp:lastModifiedBy>EndSound</cp:lastModifiedBy>
  <cp:lastPrinted>2018-08-28T08:26:50Z</cp:lastPrinted>
  <dcterms:modified xsi:type="dcterms:W3CDTF">2018-08-28T08:59:10Z</dcterms:modified>
</cp:coreProperties>
</file>