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<sst xmlns="http://schemas.openxmlformats.org/spreadsheetml/2006/main" count="98" uniqueCount="56">
  <si>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</si>
  <si>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</si>
  <si>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</si>
  <si>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</si>
  <si>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</si>
  <si>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</si>
  <si>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</si>
  <si>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</si>
  <si>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</si>
  <si>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</si>
  <si>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</si>
  <si>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</si>
  <si>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</si>
  <si>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</si>
  <si>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</si>
  <si>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</si>
  <si>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</si>
  <si>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</si>
  <si>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</si>
  <si>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</si>
  <si>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</si>
  <si>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</si>
  <si>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</si>
  <si>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</si>
  <si>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</si>
  <si>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</si>
  <si>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</si>
  <si>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</si>
  <si>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</si>
  <si>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</si>
  <si>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</si>
  <si>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</si>
  <si>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</si>
  <si>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</si>
  <si>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</si>
  <si>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</si>
  <si>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</si>
  <si>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</si>
  <si>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</si>
  <si>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</si>
  <si>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</si>
  <si>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</si>
  <si>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</si>
  <si>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</si>
  <si>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</si>
  <si>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</si>
  <si>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</si>
  <si>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</si>
  <si>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</si>
  <si>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</si>
  <si>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</si>
  <si>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</si>
  <si>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</si>
  <si>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103年6月來臺旅客人次及成長率－按國籍分
Table 1-3 Visitor Arrivals by Nationality,
 June, 2014</t>
  </si>
  <si>
    <t>103年6月
Jun.., 2014</t>
  </si>
  <si>
    <t>102年6月
Jun..,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</si>
</sst>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120110.0</v>
      </c>
      <c r="E3" s="4" t="n">
        <v>93322.0</v>
      </c>
      <c r="F3" s="5" t="n">
        <f>IF(E3=0,"-",(D3-E3)/E3*100)</f>
        <v>28.70491416814899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34166.0</v>
      </c>
      <c r="E4" s="4" t="n">
        <v>21480.0</v>
      </c>
      <c r="F4" s="5" t="n">
        <f ref="F4:F46" si="0" t="shared">IF(E4=0,"-",(D4-E4)/E4*100)</f>
        <v>59.05959031657355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3825.0</v>
      </c>
      <c r="E5" s="4" t="n">
        <v>2772.0</v>
      </c>
      <c r="F5" s="5" t="n">
        <f si="0" t="shared"/>
        <v>37.98701298701299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1771.0</v>
      </c>
      <c r="E6" s="4" t="n">
        <v>1537.0</v>
      </c>
      <c r="F6" s="5" t="n">
        <f si="0" t="shared"/>
        <v>15.224463240078073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33200.0</v>
      </c>
      <c r="E7" s="4" t="n">
        <v>25953.0</v>
      </c>
      <c r="F7" s="5" t="n">
        <f si="0" t="shared"/>
        <v>27.92355411705776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32006.0</v>
      </c>
      <c r="E8" s="4" t="n">
        <v>29515.0</v>
      </c>
      <c r="F8" s="5" t="n">
        <f si="0" t="shared"/>
        <v>8.439776384889038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17981.0</v>
      </c>
      <c r="E9" s="4" t="n">
        <v>16292.0</v>
      </c>
      <c r="F9" s="5" t="n">
        <f si="0" t="shared"/>
        <v>10.367051313528112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12456.0</v>
      </c>
      <c r="E10" s="4" t="n">
        <v>4501.0</v>
      </c>
      <c r="F10" s="5" t="n">
        <f si="0" t="shared"/>
        <v>176.73850255498778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8342.0</v>
      </c>
      <c r="E11" s="4" t="n">
        <v>10775.0</v>
      </c>
      <c r="F11" s="5" t="n">
        <f si="0" t="shared"/>
        <v>-22.5800464037123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12964.0</v>
      </c>
      <c r="E12" s="4" t="n">
        <v>11646.0</v>
      </c>
      <c r="F12" s="5" t="n">
        <f si="0" t="shared"/>
        <v>11.317190451657222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816.0</v>
      </c>
      <c r="E13" s="4" t="n">
        <f>E14-E7-E8-E9-E10-E11-E12</f>
        <v>695.0</v>
      </c>
      <c r="F13" s="5" t="n">
        <f si="0" t="shared"/>
        <v>17.41007194244604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117765.0</v>
      </c>
      <c r="E14" s="4" t="n">
        <v>99377.0</v>
      </c>
      <c r="F14" s="5" t="n">
        <f si="0" t="shared"/>
        <v>18.503275405778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824.0</v>
      </c>
      <c r="E15" s="4" t="n">
        <f>E16-E3-E4-E5-E6-E14</f>
        <v>606.0</v>
      </c>
      <c r="F15" s="5" t="n">
        <f si="0" t="shared"/>
        <v>35.973597359735976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278461.0</v>
      </c>
      <c r="E16" s="4" t="n">
        <v>219094.0</v>
      </c>
      <c r="F16" s="5" t="n">
        <f si="0" t="shared"/>
        <v>27.096588678831917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8442.0</v>
      </c>
      <c r="E17" s="4" t="n">
        <v>8093.0</v>
      </c>
      <c r="F17" s="5" t="n">
        <f si="0" t="shared"/>
        <v>4.312368713703201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44917.0</v>
      </c>
      <c r="E18" s="4" t="n">
        <v>41315.0</v>
      </c>
      <c r="F18" s="5" t="n">
        <f si="0" t="shared"/>
        <v>8.718383153818225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297.0</v>
      </c>
      <c r="E19" s="4" t="n">
        <v>229.0</v>
      </c>
      <c r="F19" s="5" t="n">
        <f si="0" t="shared"/>
        <v>29.694323144104807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330.0</v>
      </c>
      <c r="E20" s="4" t="n">
        <v>409.0</v>
      </c>
      <c r="F20" s="5" t="n">
        <f si="0" t="shared"/>
        <v>-19.315403422982886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106.0</v>
      </c>
      <c r="E21" s="4" t="n">
        <v>97.0</v>
      </c>
      <c r="F21" s="5" t="n">
        <f si="0" t="shared"/>
        <v>9.278350515463918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705.0</v>
      </c>
      <c r="E22" s="4" t="n">
        <f>E23-E17-E18-E19-E20-E21</f>
        <v>738.0</v>
      </c>
      <c r="F22" s="5" t="n">
        <f>IF(E22=0,"-",(D22-E22)/E22*100)</f>
        <v>-4.471544715447155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54797.0</v>
      </c>
      <c r="E23" s="4" t="n">
        <v>50881.0</v>
      </c>
      <c r="F23" s="5" t="n">
        <f si="0" t="shared"/>
        <v>7.696389614983983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533.0</v>
      </c>
      <c r="E24" s="4" t="n">
        <v>461.0</v>
      </c>
      <c r="F24" s="5" t="n">
        <f si="0" t="shared"/>
        <v>15.61822125813449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3647.0</v>
      </c>
      <c r="E25" s="4" t="n">
        <v>3421.0</v>
      </c>
      <c r="F25" s="5" t="n">
        <f si="0" t="shared"/>
        <v>6.606255480853552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3724.0</v>
      </c>
      <c r="E26" s="4" t="n">
        <v>4005.0</v>
      </c>
      <c r="F26" s="5" t="n">
        <f si="0" t="shared"/>
        <v>-7.016229712858927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1373.0</v>
      </c>
      <c r="E27" s="4" t="n">
        <v>1372.0</v>
      </c>
      <c r="F27" s="5" t="n">
        <f si="0" t="shared"/>
        <v>0.0728862973760933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1536.0</v>
      </c>
      <c r="E28" s="4" t="n">
        <v>1561.0</v>
      </c>
      <c r="F28" s="5" t="n">
        <f si="0" t="shared"/>
        <v>-1.6015374759769379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660.0</v>
      </c>
      <c r="E29" s="4" t="n">
        <v>646.0</v>
      </c>
      <c r="F29" s="5" t="n">
        <f si="0" t="shared"/>
        <v>2.1671826625387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848.0</v>
      </c>
      <c r="E30" s="4" t="n">
        <v>702.0</v>
      </c>
      <c r="F30" s="5" t="n">
        <f si="0" t="shared"/>
        <v>20.7977207977208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7335.0</v>
      </c>
      <c r="E31" s="4" t="n">
        <v>7111.0</v>
      </c>
      <c r="F31" s="5" t="n">
        <f si="0" t="shared"/>
        <v>3.150049219519055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456.0</v>
      </c>
      <c r="E32" s="4" t="n">
        <v>393.0</v>
      </c>
      <c r="F32" s="5" t="n">
        <f si="0" t="shared"/>
        <v>16.030534351145036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162.0</v>
      </c>
      <c r="E33" s="4" t="n">
        <v>132.0</v>
      </c>
      <c r="F33" s="5" t="n">
        <f si="0" t="shared"/>
        <v>22.727272727272727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824.0</v>
      </c>
      <c r="E34" s="4" t="n">
        <v>705.0</v>
      </c>
      <c r="F34" s="5" t="n">
        <f si="0" t="shared"/>
        <v>16.879432624113473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5670.0</v>
      </c>
      <c r="E35" s="4" t="n">
        <f>E36-E24-E25-E26-E27-E28-E29-E30-E31-E32-E33-E34</f>
        <v>5866.0</v>
      </c>
      <c r="F35" s="5" t="n">
        <f si="0" t="shared"/>
        <v>-3.341288782816229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26768.0</v>
      </c>
      <c r="E36" s="4" t="n">
        <v>26375.0</v>
      </c>
      <c r="F36" s="5" t="n">
        <f si="0" t="shared"/>
        <v>1.490047393364929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6485.0</v>
      </c>
      <c r="E37" s="4" t="n">
        <v>6288.0</v>
      </c>
      <c r="F37" s="5" t="n">
        <f si="0" t="shared"/>
        <v>3.13295165394402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1123.0</v>
      </c>
      <c r="E38" s="4" t="n">
        <v>1103.0</v>
      </c>
      <c r="F38" s="5" t="n">
        <f si="0" t="shared"/>
        <v>1.813236627379873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85.0</v>
      </c>
      <c r="E39" s="4" t="n">
        <f>E40-E37-E38</f>
        <v>98.0</v>
      </c>
      <c r="F39" s="5" t="n">
        <f si="0" t="shared"/>
        <v>-13.26530612244898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7693.0</v>
      </c>
      <c r="E40" s="4" t="n">
        <v>7489.0</v>
      </c>
      <c r="F40" s="5" t="n">
        <f si="0" t="shared"/>
        <v>2.7239951929496597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328.0</v>
      </c>
      <c r="E41" s="4" t="n">
        <v>357.0</v>
      </c>
      <c r="F41" s="5" t="n">
        <f si="0" t="shared"/>
        <v>-8.123249299719888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561.0</v>
      </c>
      <c r="E42" s="4" t="n">
        <f>E43-E41</f>
        <v>499.0</v>
      </c>
      <c r="F42" s="5" t="n">
        <f si="0" t="shared"/>
        <v>12.424849699398797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889.0</v>
      </c>
      <c r="E43" s="4" t="n">
        <v>856.0</v>
      </c>
      <c r="F43" s="5" t="n">
        <f si="0" t="shared"/>
        <v>3.8551401869158877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48.0</v>
      </c>
      <c r="E44" s="4" t="n">
        <v>32.0</v>
      </c>
      <c r="F44" s="5" t="n">
        <f si="0" t="shared"/>
        <v>50.0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437307.0</v>
      </c>
      <c r="E45" s="4" t="n">
        <v>332850.0</v>
      </c>
      <c r="F45" s="5" t="n">
        <f si="0" t="shared"/>
        <v>31.38260477692654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805963.0</v>
      </c>
      <c r="E46" s="8" t="n">
        <f>E44+E43+E40+E36+E23+E16+E45</f>
        <v>637577.0</v>
      </c>
      <c r="F46" s="5" t="n">
        <f si="0" t="shared"/>
        <v>26.410300246087925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