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<sst xmlns="http://schemas.openxmlformats.org/spreadsheetml/2006/main" count="98" uniqueCount="56">
  <si>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</si>
  <si>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</si>
  <si>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</si>
  <si>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</si>
  <si>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</si>
  <si>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</si>
  <si>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</si>
  <si>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</si>
  <si>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</si>
  <si>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</si>
  <si>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</si>
  <si>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</si>
  <si>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</si>
  <si>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</si>
  <si>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</si>
  <si>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</si>
  <si>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</si>
  <si>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</si>
  <si>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</si>
  <si>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</si>
  <si>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</si>
  <si>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</si>
  <si>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</si>
  <si>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</si>
  <si>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</si>
  <si>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</si>
  <si>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</si>
  <si>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</si>
  <si>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</si>
  <si>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</si>
  <si>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</si>
  <si>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</si>
  <si>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</si>
  <si>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</si>
  <si>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</si>
  <si>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</si>
  <si>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</si>
  <si>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</si>
  <si>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</si>
  <si>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</si>
  <si>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</si>
  <si>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</si>
  <si>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</si>
  <si>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</si>
  <si>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</si>
  <si>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</si>
  <si>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</si>
  <si>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</si>
  <si>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</si>
  <si>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</si>
  <si>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</si>
  <si>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</si>
  <si>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</si>
  <si>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103年7月來臺旅客人次及成長率－按國籍分
Table 1-3 Visitor Arrivals by Nationality,
 July, 2014</t>
  </si>
  <si>
    <t>103年7月
Jul.., 2014</t>
  </si>
  <si>
    <t>102年7月
Jul..,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</si>
</sst>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118141.0</v>
      </c>
      <c r="E3" s="4" t="n">
        <v>100851.0</v>
      </c>
      <c r="F3" s="5" t="n">
        <f>IF(E3=0,"-",(D3-E3)/E3*100)</f>
        <v>17.14410367770275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37073.0</v>
      </c>
      <c r="E4" s="4" t="n">
        <v>23104.0</v>
      </c>
      <c r="F4" s="5" t="n">
        <f ref="F4:F46" si="0" t="shared">IF(E4=0,"-",(D4-E4)/E4*100)</f>
        <v>60.461391966759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2468.0</v>
      </c>
      <c r="E5" s="4" t="n">
        <v>2133.0</v>
      </c>
      <c r="F5" s="5" t="n">
        <f si="0" t="shared"/>
        <v>15.705578996718236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903.0</v>
      </c>
      <c r="E6" s="4" t="n">
        <v>1096.0</v>
      </c>
      <c r="F6" s="5" t="n">
        <f si="0" t="shared"/>
        <v>-17.60948905109489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27651.0</v>
      </c>
      <c r="E7" s="4" t="n">
        <v>22420.0</v>
      </c>
      <c r="F7" s="5" t="n">
        <f si="0" t="shared"/>
        <v>23.331846565566458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18693.0</v>
      </c>
      <c r="E8" s="4" t="n">
        <v>17410.0</v>
      </c>
      <c r="F8" s="5" t="n">
        <f si="0" t="shared"/>
        <v>7.369327972429638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20399.0</v>
      </c>
      <c r="E9" s="4" t="n">
        <v>15532.0</v>
      </c>
      <c r="F9" s="5" t="n">
        <f si="0" t="shared"/>
        <v>31.335307751738345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10948.0</v>
      </c>
      <c r="E10" s="4" t="n">
        <v>6728.0</v>
      </c>
      <c r="F10" s="5" t="n">
        <f si="0" t="shared"/>
        <v>62.72294887039239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7305.0</v>
      </c>
      <c r="E11" s="4" t="n">
        <v>7359.0</v>
      </c>
      <c r="F11" s="5" t="n">
        <f si="0" t="shared"/>
        <v>-0.7337953526294333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12137.0</v>
      </c>
      <c r="E12" s="4" t="n">
        <v>11155.0</v>
      </c>
      <c r="F12" s="5" t="n">
        <f si="0" t="shared"/>
        <v>8.803227252353205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757.0</v>
      </c>
      <c r="E13" s="4" t="n">
        <f>E14-E7-E8-E9-E10-E11-E12</f>
        <v>609.0</v>
      </c>
      <c r="F13" s="5" t="n">
        <f si="0" t="shared"/>
        <v>24.302134646962234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97890.0</v>
      </c>
      <c r="E14" s="4" t="n">
        <v>81213.0</v>
      </c>
      <c r="F14" s="5" t="n">
        <f si="0" t="shared"/>
        <v>20.534889734402128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556.0</v>
      </c>
      <c r="E15" s="4" t="n">
        <f>E16-E3-E4-E5-E6-E14</f>
        <v>603.0</v>
      </c>
      <c r="F15" s="5" t="n">
        <f si="0" t="shared"/>
        <v>-7.79436152570481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257031.0</v>
      </c>
      <c r="E16" s="4" t="n">
        <v>209000.0</v>
      </c>
      <c r="F16" s="5" t="n">
        <f si="0" t="shared"/>
        <v>22.98133971291866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9892.0</v>
      </c>
      <c r="E17" s="4" t="n">
        <v>8763.0</v>
      </c>
      <c r="F17" s="5" t="n">
        <f si="0" t="shared"/>
        <v>12.883715622503708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40154.0</v>
      </c>
      <c r="E18" s="4" t="n">
        <v>36509.0</v>
      </c>
      <c r="F18" s="5" t="n">
        <f si="0" t="shared"/>
        <v>9.983839601194227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243.0</v>
      </c>
      <c r="E19" s="4" t="n">
        <v>348.0</v>
      </c>
      <c r="F19" s="5" t="n">
        <f si="0" t="shared"/>
        <v>-30.17241379310345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239.0</v>
      </c>
      <c r="E20" s="4" t="n">
        <v>330.0</v>
      </c>
      <c r="F20" s="5" t="n">
        <f si="0" t="shared"/>
        <v>-27.575757575757574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63.0</v>
      </c>
      <c r="E21" s="4" t="n">
        <v>67.0</v>
      </c>
      <c r="F21" s="5" t="n">
        <f si="0" t="shared"/>
        <v>-5.970149253731343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666.0</v>
      </c>
      <c r="E22" s="4" t="n">
        <f>E23-E17-E18-E19-E20-E21</f>
        <v>626.0</v>
      </c>
      <c r="F22" s="5" t="n">
        <f>IF(E22=0,"-",(D22-E22)/E22*100)</f>
        <v>6.3897763578274756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51257.0</v>
      </c>
      <c r="E23" s="4" t="n">
        <v>46643.0</v>
      </c>
      <c r="F23" s="5" t="n">
        <f si="0" t="shared"/>
        <v>9.892159595223292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607.0</v>
      </c>
      <c r="E24" s="4" t="n">
        <v>520.0</v>
      </c>
      <c r="F24" s="5" t="n">
        <f si="0" t="shared"/>
        <v>16.73076923076923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3786.0</v>
      </c>
      <c r="E25" s="4" t="n">
        <v>3650.0</v>
      </c>
      <c r="F25" s="5" t="n">
        <f si="0" t="shared"/>
        <v>3.7260273972602738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3901.0</v>
      </c>
      <c r="E26" s="4" t="n">
        <v>4158.0</v>
      </c>
      <c r="F26" s="5" t="n">
        <f si="0" t="shared"/>
        <v>-6.18085618085618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1301.0</v>
      </c>
      <c r="E27" s="4" t="n">
        <v>1360.0</v>
      </c>
      <c r="F27" s="5" t="n">
        <f si="0" t="shared"/>
        <v>-4.338235294117647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1706.0</v>
      </c>
      <c r="E28" s="4" t="n">
        <v>1593.0</v>
      </c>
      <c r="F28" s="5" t="n">
        <f si="0" t="shared"/>
        <v>7.09353421217828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768.0</v>
      </c>
      <c r="E29" s="4" t="n">
        <v>764.0</v>
      </c>
      <c r="F29" s="5" t="n">
        <f si="0" t="shared"/>
        <v>0.5235602094240838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749.0</v>
      </c>
      <c r="E30" s="4" t="n">
        <v>687.0</v>
      </c>
      <c r="F30" s="5" t="n">
        <f si="0" t="shared"/>
        <v>9.024745269286754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7636.0</v>
      </c>
      <c r="E31" s="4" t="n">
        <v>6979.0</v>
      </c>
      <c r="F31" s="5" t="n">
        <f si="0" t="shared"/>
        <v>9.413956154176816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534.0</v>
      </c>
      <c r="E32" s="4" t="n">
        <v>604.0</v>
      </c>
      <c r="F32" s="5" t="n">
        <f si="0" t="shared"/>
        <v>-11.589403973509933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119.0</v>
      </c>
      <c r="E33" s="4" t="n">
        <v>108.0</v>
      </c>
      <c r="F33" s="5" t="n">
        <f si="0" t="shared"/>
        <v>10.185185185185185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635.0</v>
      </c>
      <c r="E34" s="4" t="n">
        <v>596.0</v>
      </c>
      <c r="F34" s="5" t="n">
        <f si="0" t="shared"/>
        <v>6.543624161073826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5050.0</v>
      </c>
      <c r="E35" s="4" t="n">
        <f>E36-E24-E25-E26-E27-E28-E29-E30-E31-E32-E33-E34</f>
        <v>4907.0</v>
      </c>
      <c r="F35" s="5" t="n">
        <f si="0" t="shared"/>
        <v>2.914204198084369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26792.0</v>
      </c>
      <c r="E36" s="4" t="n">
        <v>25926.0</v>
      </c>
      <c r="F36" s="5" t="n">
        <f si="0" t="shared"/>
        <v>3.3402761706395125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6144.0</v>
      </c>
      <c r="E37" s="4" t="n">
        <v>5925.0</v>
      </c>
      <c r="F37" s="5" t="n">
        <f si="0" t="shared"/>
        <v>3.6962025316455698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1373.0</v>
      </c>
      <c r="E38" s="4" t="n">
        <v>1228.0</v>
      </c>
      <c r="F38" s="5" t="n">
        <f si="0" t="shared"/>
        <v>11.807817589576548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99.0</v>
      </c>
      <c r="E39" s="4" t="n">
        <f>E40-E37-E38</f>
        <v>82.0</v>
      </c>
      <c r="F39" s="5" t="n">
        <f si="0" t="shared"/>
        <v>20.73170731707317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7616.0</v>
      </c>
      <c r="E40" s="4" t="n">
        <v>7235.0</v>
      </c>
      <c r="F40" s="5" t="n">
        <f si="0" t="shared"/>
        <v>5.266067726330339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391.0</v>
      </c>
      <c r="E41" s="4" t="n">
        <v>342.0</v>
      </c>
      <c r="F41" s="5" t="n">
        <f si="0" t="shared"/>
        <v>14.327485380116958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328.0</v>
      </c>
      <c r="E42" s="4" t="n">
        <f>E43-E41</f>
        <v>363.0</v>
      </c>
      <c r="F42" s="5" t="n">
        <f si="0" t="shared"/>
        <v>-9.641873278236915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719.0</v>
      </c>
      <c r="E43" s="4" t="n">
        <v>705.0</v>
      </c>
      <c r="F43" s="5" t="n">
        <f si="0" t="shared"/>
        <v>1.9858156028368796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40.0</v>
      </c>
      <c r="E44" s="4" t="n">
        <v>28.0</v>
      </c>
      <c r="F44" s="5" t="n">
        <f si="0" t="shared"/>
        <v>42.857142857142854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465246.0</v>
      </c>
      <c r="E45" s="4" t="n">
        <v>345695.0</v>
      </c>
      <c r="F45" s="5" t="n">
        <f si="0" t="shared"/>
        <v>34.58279697421137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808701.0</v>
      </c>
      <c r="E46" s="8" t="n">
        <f>E44+E43+E40+E36+E23+E16+E45</f>
        <v>635232.0</v>
      </c>
      <c r="F46" s="5" t="n">
        <f si="0" t="shared"/>
        <v>27.307975668732055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