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<sst xmlns="http://schemas.openxmlformats.org/spreadsheetml/2006/main" count="98" uniqueCount="56">
  <si>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</si>
  <si>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</si>
  <si>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</si>
  <si>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</si>
  <si>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</si>
  <si>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</si>
  <si>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</si>
  <si>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</si>
  <si>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</si>
  <si>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</si>
  <si>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</si>
  <si>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</si>
  <si>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</si>
  <si>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</si>
  <si>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</si>
  <si>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</si>
  <si>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</si>
  <si>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</si>
  <si>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</si>
  <si>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</si>
  <si>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</si>
  <si>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</si>
  <si>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</si>
  <si>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</si>
  <si>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</si>
  <si>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</si>
  <si>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</si>
  <si>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</si>
  <si>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</si>
  <si>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</si>
  <si>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</si>
  <si>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</si>
  <si>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</si>
  <si>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</si>
  <si>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</si>
  <si>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</si>
  <si>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</si>
  <si>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</si>
  <si>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</si>
  <si>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</si>
  <si>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</si>
  <si>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</si>
  <si>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</si>
  <si>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</si>
  <si>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</si>
  <si>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</si>
  <si>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</si>
  <si>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</si>
  <si>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</si>
  <si>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</si>
  <si>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</si>
  <si>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</si>
  <si>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</si>
  <si>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103年8月來臺旅客人次及成長率－按國籍分
Table 1-3 Visitor Arrivals by Nationality,
 August, 2014</t>
  </si>
  <si>
    <t>103年8月
Aug.., 2014</t>
  </si>
  <si>
    <t>102年8月
Aug..,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</si>
</sst>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148647.0</v>
      </c>
      <c r="E3" s="4" t="n">
        <v>129081.0</v>
      </c>
      <c r="F3" s="5" t="n">
        <f>IF(E3=0,"-",(D3-E3)/E3*100)</f>
        <v>15.157924094173424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44160.0</v>
      </c>
      <c r="E4" s="4" t="n">
        <v>29677.0</v>
      </c>
      <c r="F4" s="5" t="n">
        <f ref="F4:F46" si="0" t="shared">IF(E4=0,"-",(D4-E4)/E4*100)</f>
        <v>48.80210263840684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3572.0</v>
      </c>
      <c r="E5" s="4" t="n">
        <v>2141.0</v>
      </c>
      <c r="F5" s="5" t="n">
        <f si="0" t="shared"/>
        <v>66.83792620270901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1354.0</v>
      </c>
      <c r="E6" s="4" t="n">
        <v>867.0</v>
      </c>
      <c r="F6" s="5" t="n">
        <f si="0" t="shared"/>
        <v>56.17070357554786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21584.0</v>
      </c>
      <c r="E7" s="4" t="n">
        <v>34108.0</v>
      </c>
      <c r="F7" s="5" t="n">
        <f si="0" t="shared"/>
        <v>-36.71865837926586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16075.0</v>
      </c>
      <c r="E8" s="4" t="n">
        <v>18962.0</v>
      </c>
      <c r="F8" s="5" t="n">
        <f si="0" t="shared"/>
        <v>-15.225187216538341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14858.0</v>
      </c>
      <c r="E9" s="4" t="n">
        <v>19138.0</v>
      </c>
      <c r="F9" s="5" t="n">
        <f si="0" t="shared"/>
        <v>-22.363883373393247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11327.0</v>
      </c>
      <c r="E10" s="4" t="n">
        <v>6283.0</v>
      </c>
      <c r="F10" s="5" t="n">
        <f si="0" t="shared"/>
        <v>80.28012096132422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7385.0</v>
      </c>
      <c r="E11" s="4" t="n">
        <v>7386.0</v>
      </c>
      <c r="F11" s="5" t="n">
        <f si="0" t="shared"/>
        <v>-0.013539128080151638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11825.0</v>
      </c>
      <c r="E12" s="4" t="n">
        <v>12147.0</v>
      </c>
      <c r="F12" s="5" t="n">
        <f si="0" t="shared"/>
        <v>-2.650860294722977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584.0</v>
      </c>
      <c r="E13" s="4" t="n">
        <f>E14-E7-E8-E9-E10-E11-E12</f>
        <v>746.0</v>
      </c>
      <c r="F13" s="5" t="n">
        <f si="0" t="shared"/>
        <v>-21.715817694369974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83638.0</v>
      </c>
      <c r="E14" s="4" t="n">
        <v>98770.0</v>
      </c>
      <c r="F14" s="5" t="n">
        <f si="0" t="shared"/>
        <v>-15.32044142958388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924.0</v>
      </c>
      <c r="E15" s="4" t="n">
        <f>E16-E3-E4-E5-E6-E14</f>
        <v>728.0</v>
      </c>
      <c r="F15" s="5" t="n">
        <f si="0" t="shared"/>
        <v>26.923076923076923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282295.0</v>
      </c>
      <c r="E16" s="4" t="n">
        <v>261264.0</v>
      </c>
      <c r="F16" s="5" t="n">
        <f si="0" t="shared"/>
        <v>8.049712168534509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9506.0</v>
      </c>
      <c r="E17" s="4" t="n">
        <v>8592.0</v>
      </c>
      <c r="F17" s="5" t="n">
        <f si="0" t="shared"/>
        <v>10.63780260707635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35282.0</v>
      </c>
      <c r="E18" s="4" t="n">
        <v>32834.0</v>
      </c>
      <c r="F18" s="5" t="n">
        <f si="0" t="shared"/>
        <v>7.455686178960834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271.0</v>
      </c>
      <c r="E19" s="4" t="n">
        <v>245.0</v>
      </c>
      <c r="F19" s="5" t="n">
        <f si="0" t="shared"/>
        <v>10.612244897959183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380.0</v>
      </c>
      <c r="E20" s="4" t="n">
        <v>314.0</v>
      </c>
      <c r="F20" s="5" t="n">
        <f si="0" t="shared"/>
        <v>21.019108280254777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62.0</v>
      </c>
      <c r="E21" s="4" t="n">
        <v>71.0</v>
      </c>
      <c r="F21" s="5" t="n">
        <f si="0" t="shared"/>
        <v>-12.676056338028168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915.0</v>
      </c>
      <c r="E22" s="4" t="n">
        <f>E23-E17-E18-E19-E20-E21</f>
        <v>959.0</v>
      </c>
      <c r="F22" s="5" t="n">
        <f>IF(E22=0,"-",(D22-E22)/E22*100)</f>
        <v>-4.588112617309697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46416.0</v>
      </c>
      <c r="E23" s="4" t="n">
        <v>43015.0</v>
      </c>
      <c r="F23" s="5" t="n">
        <f si="0" t="shared"/>
        <v>7.906544228757411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410.0</v>
      </c>
      <c r="E24" s="4" t="n">
        <v>361.0</v>
      </c>
      <c r="F24" s="5" t="n">
        <f si="0" t="shared"/>
        <v>13.573407202216067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3460.0</v>
      </c>
      <c r="E25" s="4" t="n">
        <v>3330.0</v>
      </c>
      <c r="F25" s="5" t="n">
        <f si="0" t="shared"/>
        <v>3.903903903903904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4414.0</v>
      </c>
      <c r="E26" s="4" t="n">
        <v>3778.0</v>
      </c>
      <c r="F26" s="5" t="n">
        <f si="0" t="shared"/>
        <v>16.83430386447856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1190.0</v>
      </c>
      <c r="E27" s="4" t="n">
        <v>1123.0</v>
      </c>
      <c r="F27" s="5" t="n">
        <f si="0" t="shared"/>
        <v>5.966162065894924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1510.0</v>
      </c>
      <c r="E28" s="4" t="n">
        <v>1331.0</v>
      </c>
      <c r="F28" s="5" t="n">
        <f si="0" t="shared"/>
        <v>13.448534936138243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686.0</v>
      </c>
      <c r="E29" s="4" t="n">
        <v>679.0</v>
      </c>
      <c r="F29" s="5" t="n">
        <f si="0" t="shared"/>
        <v>1.0309278350515463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833.0</v>
      </c>
      <c r="E30" s="4" t="n">
        <v>672.0</v>
      </c>
      <c r="F30" s="5" t="n">
        <f si="0" t="shared"/>
        <v>23.958333333333336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7606.0</v>
      </c>
      <c r="E31" s="4" t="n">
        <v>7274.0</v>
      </c>
      <c r="F31" s="5" t="n">
        <f si="0" t="shared"/>
        <v>4.564201264778664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470.0</v>
      </c>
      <c r="E32" s="4" t="n">
        <v>449.0</v>
      </c>
      <c r="F32" s="5" t="n">
        <f si="0" t="shared"/>
        <v>4.67706013363029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118.0</v>
      </c>
      <c r="E33" s="4" t="n">
        <v>68.0</v>
      </c>
      <c r="F33" s="5" t="n">
        <f si="0" t="shared"/>
        <v>73.52941176470588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592.0</v>
      </c>
      <c r="E34" s="4" t="n">
        <v>486.0</v>
      </c>
      <c r="F34" s="5" t="n">
        <f si="0" t="shared"/>
        <v>21.810699588477366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6004.0</v>
      </c>
      <c r="E35" s="4" t="n">
        <f>E36-E24-E25-E26-E27-E28-E29-E30-E31-E32-E33-E34</f>
        <v>5276.0</v>
      </c>
      <c r="F35" s="5" t="n">
        <f si="0" t="shared"/>
        <v>13.798332069749812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27293.0</v>
      </c>
      <c r="E36" s="4" t="n">
        <v>24827.0</v>
      </c>
      <c r="F36" s="5" t="n">
        <f si="0" t="shared"/>
        <v>9.932734522898459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5536.0</v>
      </c>
      <c r="E37" s="4" t="n">
        <v>4905.0</v>
      </c>
      <c r="F37" s="5" t="n">
        <f si="0" t="shared"/>
        <v>12.864424057084609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1082.0</v>
      </c>
      <c r="E38" s="4" t="n">
        <v>980.0</v>
      </c>
      <c r="F38" s="5" t="n">
        <f si="0" t="shared"/>
        <v>10.408163265306122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209.0</v>
      </c>
      <c r="E39" s="4" t="n">
        <f>E40-E37-E38</f>
        <v>140.0</v>
      </c>
      <c r="F39" s="5" t="n">
        <f si="0" t="shared"/>
        <v>49.28571428571429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6827.0</v>
      </c>
      <c r="E40" s="4" t="n">
        <v>6025.0</v>
      </c>
      <c r="F40" s="5" t="n">
        <f si="0" t="shared"/>
        <v>13.311203319502074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572.0</v>
      </c>
      <c r="E41" s="4" t="n">
        <v>460.0</v>
      </c>
      <c r="F41" s="5" t="n">
        <f si="0" t="shared"/>
        <v>24.347826086956523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556.0</v>
      </c>
      <c r="E42" s="4" t="n">
        <f>E43-E41</f>
        <v>351.0</v>
      </c>
      <c r="F42" s="5" t="n">
        <f si="0" t="shared"/>
        <v>58.4045584045584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1128.0</v>
      </c>
      <c r="E43" s="4" t="n">
        <v>811.0</v>
      </c>
      <c r="F43" s="5" t="n">
        <f si="0" t="shared"/>
        <v>39.08754623921085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50.0</v>
      </c>
      <c r="E44" s="4" t="n">
        <v>30.0</v>
      </c>
      <c r="F44" s="5" t="n">
        <f si="0" t="shared"/>
        <v>66.66666666666666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448507.0</v>
      </c>
      <c r="E45" s="4" t="n">
        <v>350712.0</v>
      </c>
      <c r="F45" s="5" t="n">
        <f si="0" t="shared"/>
        <v>27.88470311822806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812516.0</v>
      </c>
      <c r="E46" s="8" t="n">
        <f>E44+E43+E40+E36+E23+E16+E45</f>
        <v>686684.0</v>
      </c>
      <c r="F46" s="5" t="n">
        <f si="0" t="shared"/>
        <v>18.32458598132474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