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<sst xmlns="http://schemas.openxmlformats.org/spreadsheetml/2006/main" count="98" uniqueCount="56">
  <si>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</si>
  <si>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</si>
  <si>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</si>
  <si>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</si>
  <si>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</si>
  <si>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</si>
  <si>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</si>
  <si>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</si>
  <si>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</si>
  <si>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</si>
  <si>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</si>
  <si>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</si>
  <si>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</si>
  <si>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</si>
  <si>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</si>
  <si>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</si>
  <si>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</si>
  <si>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</si>
  <si>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</si>
  <si>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</si>
  <si>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</si>
  <si>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</si>
  <si>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</si>
  <si>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</si>
  <si>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</si>
  <si>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</si>
  <si>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</si>
  <si>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</si>
  <si>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</si>
  <si>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</si>
  <si>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</si>
  <si>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</si>
  <si>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</si>
  <si>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</si>
  <si>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</si>
  <si>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</si>
  <si>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</si>
  <si>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</si>
  <si>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</si>
  <si>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</si>
  <si>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</si>
  <si>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</si>
  <si>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</si>
  <si>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</si>
  <si>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</si>
  <si>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</si>
  <si>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</si>
  <si>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</si>
  <si>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</si>
  <si>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</si>
  <si>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</si>
  <si>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</si>
  <si>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</si>
  <si>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104年1月來臺旅客人次及成長率－按國籍分
Table 1-3 Visitor Arrivals by Nationality,
 January, 2015</t>
  </si>
  <si>
    <t>104年1月
Jan.., 2015</t>
  </si>
  <si>
    <t>103年1月
Jan..,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</si>
</sst>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122063.0</v>
      </c>
      <c r="E3" s="4" t="n">
        <v>113419.0</v>
      </c>
      <c r="F3" s="5" t="n">
        <f>IF(E3=0,"-",(D3-E3)/E3*100)</f>
        <v>7.6212980188504575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75534.0</v>
      </c>
      <c r="E4" s="4" t="n">
        <v>59517.0</v>
      </c>
      <c r="F4" s="5" t="n">
        <f ref="F4:F46" si="0" t="shared">IF(E4=0,"-",(D4-E4)/E4*100)</f>
        <v>26.911638691466305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2236.0</v>
      </c>
      <c r="E5" s="4" t="n">
        <v>1996.0</v>
      </c>
      <c r="F5" s="5" t="n">
        <f si="0" t="shared"/>
        <v>12.024048096192384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1167.0</v>
      </c>
      <c r="E6" s="4" t="n">
        <v>899.0</v>
      </c>
      <c r="F6" s="5" t="n">
        <f si="0" t="shared"/>
        <v>29.810901001112345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23924.0</v>
      </c>
      <c r="E7" s="4" t="n">
        <v>22636.0</v>
      </c>
      <c r="F7" s="5" t="n">
        <f si="0" t="shared"/>
        <v>5.690051245803145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21494.0</v>
      </c>
      <c r="E8" s="4" t="n">
        <v>18233.0</v>
      </c>
      <c r="F8" s="5" t="n">
        <f si="0" t="shared"/>
        <v>17.885153293478854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13181.0</v>
      </c>
      <c r="E9" s="4" t="n">
        <v>12518.0</v>
      </c>
      <c r="F9" s="5" t="n">
        <f si="0" t="shared"/>
        <v>5.296373222559515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11132.0</v>
      </c>
      <c r="E10" s="4" t="n">
        <v>9277.0</v>
      </c>
      <c r="F10" s="5" t="n">
        <f si="0" t="shared"/>
        <v>19.995688261291367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7221.0</v>
      </c>
      <c r="E11" s="4" t="n">
        <v>5700.0</v>
      </c>
      <c r="F11" s="5" t="n">
        <f si="0" t="shared"/>
        <v>26.684210526315788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8842.0</v>
      </c>
      <c r="E12" s="4" t="n">
        <v>6727.0</v>
      </c>
      <c r="F12" s="5" t="n">
        <f si="0" t="shared"/>
        <v>31.440463802586592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574.0</v>
      </c>
      <c r="E13" s="4" t="n">
        <f>E14-E7-E8-E9-E10-E11-E12</f>
        <v>693.0</v>
      </c>
      <c r="F13" s="5" t="n">
        <f si="0" t="shared"/>
        <v>-17.17171717171717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86368.0</v>
      </c>
      <c r="E14" s="4" t="n">
        <v>75784.0</v>
      </c>
      <c r="F14" s="5" t="n">
        <f si="0" t="shared"/>
        <v>13.966008656180723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605.0</v>
      </c>
      <c r="E15" s="4" t="n">
        <f>E16-E3-E4-E5-E6-E14</f>
        <v>525.0</v>
      </c>
      <c r="F15" s="5" t="n">
        <f si="0" t="shared"/>
        <v>15.238095238095239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287973.0</v>
      </c>
      <c r="E16" s="4" t="n">
        <v>252140.0</v>
      </c>
      <c r="F16" s="5" t="n">
        <f si="0" t="shared"/>
        <v>14.211549139367019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8686.0</v>
      </c>
      <c r="E17" s="4" t="n">
        <v>9636.0</v>
      </c>
      <c r="F17" s="5" t="n">
        <f si="0" t="shared"/>
        <v>-9.858862598588626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33770.0</v>
      </c>
      <c r="E18" s="4" t="n">
        <v>36783.0</v>
      </c>
      <c r="F18" s="5" t="n">
        <f si="0" t="shared"/>
        <v>-8.191284017073103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172.0</v>
      </c>
      <c r="E19" s="4" t="n">
        <v>172.0</v>
      </c>
      <c r="F19" s="5" t="n">
        <f si="0" t="shared"/>
        <v>0.0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356.0</v>
      </c>
      <c r="E20" s="4" t="n">
        <v>452.0</v>
      </c>
      <c r="F20" s="5" t="n">
        <f si="0" t="shared"/>
        <v>-21.238938053097346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89.0</v>
      </c>
      <c r="E21" s="4" t="n">
        <v>106.0</v>
      </c>
      <c r="F21" s="5" t="n">
        <f si="0" t="shared"/>
        <v>-16.037735849056602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596.0</v>
      </c>
      <c r="E22" s="4" t="n">
        <f>E23-E17-E18-E19-E20-E21</f>
        <v>622.0</v>
      </c>
      <c r="F22" s="5" t="n">
        <f>IF(E22=0,"-",(D22-E22)/E22*100)</f>
        <v>-4.180064308681672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43669.0</v>
      </c>
      <c r="E23" s="4" t="n">
        <v>47771.0</v>
      </c>
      <c r="F23" s="5" t="n">
        <f si="0" t="shared"/>
        <v>-8.586799522722991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484.0</v>
      </c>
      <c r="E24" s="4" t="n">
        <v>393.0</v>
      </c>
      <c r="F24" s="5" t="n">
        <f si="0" t="shared"/>
        <v>23.155216284987276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3116.0</v>
      </c>
      <c r="E25" s="4" t="n">
        <v>3133.0</v>
      </c>
      <c r="F25" s="5" t="n">
        <f si="0" t="shared"/>
        <v>-0.5426109160548994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4287.0</v>
      </c>
      <c r="E26" s="4" t="n">
        <v>4409.0</v>
      </c>
      <c r="F26" s="5" t="n">
        <f si="0" t="shared"/>
        <v>-2.767067362213654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1263.0</v>
      </c>
      <c r="E27" s="4" t="n">
        <v>1121.0</v>
      </c>
      <c r="F27" s="5" t="n">
        <f si="0" t="shared"/>
        <v>12.667261373773417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1637.0</v>
      </c>
      <c r="E28" s="4" t="n">
        <v>1791.0</v>
      </c>
      <c r="F28" s="5" t="n">
        <f si="0" t="shared"/>
        <v>-8.59854829704076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628.0</v>
      </c>
      <c r="E29" s="4" t="n">
        <v>609.0</v>
      </c>
      <c r="F29" s="5" t="n">
        <f si="0" t="shared"/>
        <v>3.1198686371100166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655.0</v>
      </c>
      <c r="E30" s="4" t="n">
        <v>649.0</v>
      </c>
      <c r="F30" s="5" t="n">
        <f si="0" t="shared"/>
        <v>0.9244992295839755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6643.0</v>
      </c>
      <c r="E31" s="4" t="n">
        <v>6609.0</v>
      </c>
      <c r="F31" s="5" t="n">
        <f si="0" t="shared"/>
        <v>0.5144499924345589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480.0</v>
      </c>
      <c r="E32" s="4" t="n">
        <v>481.0</v>
      </c>
      <c r="F32" s="5" t="n">
        <f si="0" t="shared"/>
        <v>-0.2079002079002079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145.0</v>
      </c>
      <c r="E33" s="4" t="n">
        <v>124.0</v>
      </c>
      <c r="F33" s="5" t="n">
        <f si="0" t="shared"/>
        <v>16.93548387096774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704.0</v>
      </c>
      <c r="E34" s="4" t="n">
        <v>666.0</v>
      </c>
      <c r="F34" s="5" t="n">
        <f si="0" t="shared"/>
        <v>5.7057057057057055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4073.0</v>
      </c>
      <c r="E35" s="4" t="n">
        <f>E36-E24-E25-E26-E27-E28-E29-E30-E31-E32-E33-E34</f>
        <v>4109.0</v>
      </c>
      <c r="F35" s="5" t="n">
        <f si="0" t="shared"/>
        <v>-0.8761255779995134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24115.0</v>
      </c>
      <c r="E36" s="4" t="n">
        <v>24094.0</v>
      </c>
      <c r="F36" s="5" t="n">
        <f si="0" t="shared"/>
        <v>0.08715862870424172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8368.0</v>
      </c>
      <c r="E37" s="4" t="n">
        <v>9339.0</v>
      </c>
      <c r="F37" s="5" t="n">
        <f si="0" t="shared"/>
        <v>-10.3972588071528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1487.0</v>
      </c>
      <c r="E38" s="4" t="n">
        <v>1687.0</v>
      </c>
      <c r="F38" s="5" t="n">
        <f si="0" t="shared"/>
        <v>-11.855364552459987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96.0</v>
      </c>
      <c r="E39" s="4" t="n">
        <f>E40-E37-E38</f>
        <v>60.0</v>
      </c>
      <c r="F39" s="5" t="n">
        <f si="0" t="shared"/>
        <v>60.0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9951.0</v>
      </c>
      <c r="E40" s="4" t="n">
        <v>11086.0</v>
      </c>
      <c r="F40" s="5" t="n">
        <f si="0" t="shared"/>
        <v>-10.238138192314631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303.0</v>
      </c>
      <c r="E41" s="4" t="n">
        <v>357.0</v>
      </c>
      <c r="F41" s="5" t="n">
        <f si="0" t="shared"/>
        <v>-15.126050420168067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277.0</v>
      </c>
      <c r="E42" s="4" t="n">
        <f>E43-E41</f>
        <v>258.0</v>
      </c>
      <c r="F42" s="5" t="n">
        <f si="0" t="shared"/>
        <v>7.3643410852713185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580.0</v>
      </c>
      <c r="E43" s="4" t="n">
        <v>615.0</v>
      </c>
      <c r="F43" s="5" t="n">
        <f si="0" t="shared"/>
        <v>-5.691056910569105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33.0</v>
      </c>
      <c r="E44" s="4" t="n">
        <v>32.0</v>
      </c>
      <c r="F44" s="5" t="n">
        <f si="0" t="shared"/>
        <v>3.125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385950.0</v>
      </c>
      <c r="E45" s="4" t="n">
        <v>331496.0</v>
      </c>
      <c r="F45" s="5" t="n">
        <f si="0" t="shared"/>
        <v>16.42674421410816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752271.0</v>
      </c>
      <c r="E46" s="8" t="n">
        <f>E44+E43+E40+E36+E23+E16+E45</f>
        <v>667234.0</v>
      </c>
      <c r="F46" s="5" t="n">
        <f si="0" t="shared"/>
        <v>12.744704256677567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