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<sst xmlns="http://schemas.openxmlformats.org/spreadsheetml/2006/main" count="98" uniqueCount="56">
  <si>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</si>
  <si>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</si>
  <si>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</si>
  <si>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</si>
  <si>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</si>
  <si>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</si>
  <si>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</si>
  <si>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</si>
  <si>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</si>
  <si>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</si>
  <si>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</si>
  <si>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</si>
  <si>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</si>
  <si>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</si>
  <si>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</si>
  <si>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</si>
  <si>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</si>
  <si>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</si>
  <si>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</si>
  <si>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</si>
  <si>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</si>
  <si>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</si>
  <si>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</si>
  <si>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</si>
  <si>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</si>
  <si>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</si>
  <si>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</si>
  <si>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</si>
  <si>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</si>
  <si>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</si>
  <si>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</si>
  <si>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</si>
  <si>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</si>
  <si>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</si>
  <si>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</si>
  <si>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</si>
  <si>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</si>
  <si>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</si>
  <si>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</si>
  <si>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</si>
  <si>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</si>
  <si>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</si>
  <si>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</si>
  <si>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</si>
  <si>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</si>
  <si>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</si>
  <si>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</si>
  <si>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</si>
  <si>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</si>
  <si>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</si>
  <si>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</si>
  <si>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</si>
  <si>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</si>
  <si>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104年10月來臺旅客人次及成長率－按國籍分
Table 1-3 Visitor Arrivals by Nationality,
 October, 2015</t>
  </si>
  <si>
    <t>104年10月
Oct.., 2015</t>
  </si>
  <si>
    <t>103年10月
Oct..,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</si>
</sst>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149588.0</v>
      </c>
      <c r="E3" s="4" t="n">
        <v>142067.0</v>
      </c>
      <c r="F3" s="5" t="n">
        <f>IF(E3=0,"-",(D3-E3)/E3*100)</f>
        <v>5.293981008960561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60241.0</v>
      </c>
      <c r="E4" s="4" t="n">
        <v>48419.0</v>
      </c>
      <c r="F4" s="5" t="n">
        <f ref="F4:F46" si="0" t="shared">IF(E4=0,"-",(D4-E4)/E4*100)</f>
        <v>24.41603502757182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2997.0</v>
      </c>
      <c r="E5" s="4" t="n">
        <v>2624.0</v>
      </c>
      <c r="F5" s="5" t="n">
        <f si="0" t="shared"/>
        <v>14.214939024390244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1487.0</v>
      </c>
      <c r="E6" s="4" t="n">
        <v>1512.0</v>
      </c>
      <c r="F6" s="5" t="n">
        <f si="0" t="shared"/>
        <v>-1.6534391534391533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40674.0</v>
      </c>
      <c r="E7" s="4" t="n">
        <v>41196.0</v>
      </c>
      <c r="F7" s="5" t="n">
        <f si="0" t="shared"/>
        <v>-1.2671133119720361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28745.0</v>
      </c>
      <c r="E8" s="4" t="n">
        <v>30383.0</v>
      </c>
      <c r="F8" s="5" t="n">
        <f si="0" t="shared"/>
        <v>-5.391172695257216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15503.0</v>
      </c>
      <c r="E9" s="4" t="n">
        <v>14531.0</v>
      </c>
      <c r="F9" s="5" t="n">
        <f si="0" t="shared"/>
        <v>6.689147340169294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10713.0</v>
      </c>
      <c r="E10" s="4" t="n">
        <v>11424.0</v>
      </c>
      <c r="F10" s="5" t="n">
        <f si="0" t="shared"/>
        <v>-6.22373949579832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13149.0</v>
      </c>
      <c r="E11" s="4" t="n">
        <v>9186.0</v>
      </c>
      <c r="F11" s="5" t="n">
        <f si="0" t="shared"/>
        <v>43.14173742651862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10781.0</v>
      </c>
      <c r="E12" s="4" t="n">
        <v>10459.0</v>
      </c>
      <c r="F12" s="5" t="n">
        <f si="0" t="shared"/>
        <v>3.0786882111100486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1482.0</v>
      </c>
      <c r="E13" s="4" t="n">
        <f>E14-E7-E8-E9-E10-E11-E12</f>
        <v>1234.0</v>
      </c>
      <c r="F13" s="5" t="n">
        <f si="0" t="shared"/>
        <v>20.097244732576986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121047.0</v>
      </c>
      <c r="E14" s="4" t="n">
        <v>118413.0</v>
      </c>
      <c r="F14" s="5" t="n">
        <f si="0" t="shared"/>
        <v>2.2244179270857085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837.0</v>
      </c>
      <c r="E15" s="4" t="n">
        <f>E16-E3-E4-E5-E6-E14</f>
        <v>784.0</v>
      </c>
      <c r="F15" s="5" t="n">
        <f si="0" t="shared"/>
        <v>6.760204081632653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336197.0</v>
      </c>
      <c r="E16" s="4" t="n">
        <v>313819.0</v>
      </c>
      <c r="F16" s="5" t="n">
        <f si="0" t="shared"/>
        <v>7.130862057428009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11075.0</v>
      </c>
      <c r="E17" s="4" t="n">
        <v>11609.0</v>
      </c>
      <c r="F17" s="5" t="n">
        <f si="0" t="shared"/>
        <v>-4.599879403910759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44382.0</v>
      </c>
      <c r="E18" s="4" t="n">
        <v>42708.0</v>
      </c>
      <c r="F18" s="5" t="n">
        <f si="0" t="shared"/>
        <v>3.919640348412475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292.0</v>
      </c>
      <c r="E19" s="4" t="n">
        <v>331.0</v>
      </c>
      <c r="F19" s="5" t="n">
        <f si="0" t="shared"/>
        <v>-11.782477341389729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342.0</v>
      </c>
      <c r="E20" s="4" t="n">
        <v>559.0</v>
      </c>
      <c r="F20" s="5" t="n">
        <f si="0" t="shared"/>
        <v>-38.81932021466905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93.0</v>
      </c>
      <c r="E21" s="4" t="n">
        <v>195.0</v>
      </c>
      <c r="F21" s="5" t="n">
        <f si="0" t="shared"/>
        <v>-52.307692307692314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912.0</v>
      </c>
      <c r="E22" s="4" t="n">
        <f>E23-E17-E18-E19-E20-E21</f>
        <v>942.0</v>
      </c>
      <c r="F22" s="5" t="n">
        <f>IF(E22=0,"-",(D22-E22)/E22*100)</f>
        <v>-3.1847133757961785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57096.0</v>
      </c>
      <c r="E23" s="4" t="n">
        <v>56344.0</v>
      </c>
      <c r="F23" s="5" t="n">
        <f si="0" t="shared"/>
        <v>1.3346585261962232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652.0</v>
      </c>
      <c r="E24" s="4" t="n">
        <v>581.0</v>
      </c>
      <c r="F24" s="5" t="n">
        <f si="0" t="shared"/>
        <v>12.220309810671257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4808.0</v>
      </c>
      <c r="E25" s="4" t="n">
        <v>4296.0</v>
      </c>
      <c r="F25" s="5" t="n">
        <f si="0" t="shared"/>
        <v>11.91806331471136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6370.0</v>
      </c>
      <c r="E26" s="4" t="n">
        <v>5813.0</v>
      </c>
      <c r="F26" s="5" t="n">
        <f si="0" t="shared"/>
        <v>9.581971443316704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1913.0</v>
      </c>
      <c r="E27" s="4" t="n">
        <v>1558.0</v>
      </c>
      <c r="F27" s="5" t="n">
        <f si="0" t="shared"/>
        <v>22.785622593068037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2238.0</v>
      </c>
      <c r="E28" s="4" t="n">
        <v>2020.0</v>
      </c>
      <c r="F28" s="5" t="n">
        <f si="0" t="shared"/>
        <v>10.792079207920793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1124.0</v>
      </c>
      <c r="E29" s="4" t="n">
        <v>1112.0</v>
      </c>
      <c r="F29" s="5" t="n">
        <f si="0" t="shared"/>
        <v>1.079136690647482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982.0</v>
      </c>
      <c r="E30" s="4" t="n">
        <v>914.0</v>
      </c>
      <c r="F30" s="5" t="n">
        <f si="0" t="shared"/>
        <v>7.439824945295405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8272.0</v>
      </c>
      <c r="E31" s="4" t="n">
        <v>9545.0</v>
      </c>
      <c r="F31" s="5" t="n">
        <f si="0" t="shared"/>
        <v>-13.336825563122053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717.0</v>
      </c>
      <c r="E32" s="4" t="n">
        <v>668.0</v>
      </c>
      <c r="F32" s="5" t="n">
        <f si="0" t="shared"/>
        <v>7.335329341317365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185.0</v>
      </c>
      <c r="E33" s="4" t="n">
        <v>155.0</v>
      </c>
      <c r="F33" s="5" t="n">
        <f si="0" t="shared"/>
        <v>19.35483870967742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985.0</v>
      </c>
      <c r="E34" s="4" t="n">
        <v>919.0</v>
      </c>
      <c r="F34" s="5" t="n">
        <f si="0" t="shared"/>
        <v>7.1817192600652895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6068.0</v>
      </c>
      <c r="E35" s="4" t="n">
        <f>E36-E24-E25-E26-E27-E28-E29-E30-E31-E32-E33-E34</f>
        <v>6146.0</v>
      </c>
      <c r="F35" s="5" t="n">
        <f si="0" t="shared"/>
        <v>-1.269118125610153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34314.0</v>
      </c>
      <c r="E36" s="4" t="n">
        <v>33727.0</v>
      </c>
      <c r="F36" s="5" t="n">
        <f si="0" t="shared"/>
        <v>1.7404453405283602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7789.0</v>
      </c>
      <c r="E37" s="4" t="n">
        <v>8658.0</v>
      </c>
      <c r="F37" s="5" t="n">
        <f si="0" t="shared"/>
        <v>-10.036960036960037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1396.0</v>
      </c>
      <c r="E38" s="4" t="n">
        <v>1402.0</v>
      </c>
      <c r="F38" s="5" t="n">
        <f si="0" t="shared"/>
        <v>-0.42796005706134094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182.0</v>
      </c>
      <c r="E39" s="4" t="n">
        <f>E40-E37-E38</f>
        <v>145.0</v>
      </c>
      <c r="F39" s="5" t="n">
        <f si="0" t="shared"/>
        <v>25.517241379310345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9367.0</v>
      </c>
      <c r="E40" s="4" t="n">
        <v>10205.0</v>
      </c>
      <c r="F40" s="5" t="n">
        <f si="0" t="shared"/>
        <v>-8.211660950514453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366.0</v>
      </c>
      <c r="E41" s="4" t="n">
        <v>376.0</v>
      </c>
      <c r="F41" s="5" t="n">
        <f si="0" t="shared"/>
        <v>-2.6595744680851063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508.0</v>
      </c>
      <c r="E42" s="4" t="n">
        <f>E43-E41</f>
        <v>448.0</v>
      </c>
      <c r="F42" s="5" t="n">
        <f si="0" t="shared"/>
        <v>13.392857142857142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874.0</v>
      </c>
      <c r="E43" s="4" t="n">
        <v>824.0</v>
      </c>
      <c r="F43" s="5" t="n">
        <f si="0" t="shared"/>
        <v>6.067961165048544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91.0</v>
      </c>
      <c r="E44" s="4" t="n">
        <v>88.0</v>
      </c>
      <c r="F44" s="5" t="n">
        <f si="0" t="shared"/>
        <v>3.4090909090909087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489011.0</v>
      </c>
      <c r="E45" s="4" t="n">
        <v>431620.0</v>
      </c>
      <c r="F45" s="5" t="n">
        <f si="0" t="shared"/>
        <v>13.296649830869747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926950.0</v>
      </c>
      <c r="E46" s="8" t="n">
        <f>E44+E43+E40+E36+E23+E16+E45</f>
        <v>846627.0</v>
      </c>
      <c r="F46" s="5" t="n">
        <f si="0" t="shared"/>
        <v>9.487412992970931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