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<sst xmlns="http://schemas.openxmlformats.org/spreadsheetml/2006/main" count="98" uniqueCount="56">
  <si>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</si>
  <si>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</si>
  <si>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</si>
  <si>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</si>
  <si>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</si>
  <si>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</si>
  <si>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</si>
  <si>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</si>
  <si>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</si>
  <si>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</si>
  <si>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</si>
  <si>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</si>
  <si>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</si>
  <si>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</si>
  <si>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</si>
  <si>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</si>
  <si>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</si>
  <si>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</si>
  <si>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</si>
  <si>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</si>
  <si>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</si>
  <si>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</si>
  <si>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</si>
  <si>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</si>
  <si>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</si>
  <si>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</si>
  <si>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</si>
  <si>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</si>
  <si>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</si>
  <si>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</si>
  <si>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</si>
  <si>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</si>
  <si>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</si>
  <si>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</si>
  <si>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</si>
  <si>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</si>
  <si>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</si>
  <si>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</si>
  <si>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</si>
  <si>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</si>
  <si>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</si>
  <si>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</si>
  <si>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</si>
  <si>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</si>
  <si>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</si>
  <si>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</si>
  <si>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</si>
  <si>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</si>
  <si>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</si>
  <si>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</si>
  <si>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</si>
  <si>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</si>
  <si>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</si>
  <si>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104年2月來臺旅客人次及成長率－按國籍分
Table 1-3 Visitor Arrivals by Nationality,
 February, 2015</t>
  </si>
  <si>
    <t>104年2月
Feb.., 2015</t>
  </si>
  <si>
    <t>103年2月
Feb..,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</si>
</sst>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104556.0</v>
      </c>
      <c r="E3" s="4" t="n">
        <v>136689.0</v>
      </c>
      <c r="F3" s="5" t="n">
        <f>IF(E3=0,"-",(D3-E3)/E3*100)</f>
        <v>-23.508109650374205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57887.0</v>
      </c>
      <c r="E4" s="4" t="n">
        <v>49796.0</v>
      </c>
      <c r="F4" s="5" t="n">
        <f ref="F4:F46" si="0" t="shared">IF(E4=0,"-",(D4-E4)/E4*100)</f>
        <v>16.24829303558519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2162.0</v>
      </c>
      <c r="E5" s="4" t="n">
        <v>2379.0</v>
      </c>
      <c r="F5" s="5" t="n">
        <f si="0" t="shared"/>
        <v>-9.121479613282892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917.0</v>
      </c>
      <c r="E6" s="4" t="n">
        <v>1017.0</v>
      </c>
      <c r="F6" s="5" t="n">
        <f si="0" t="shared"/>
        <v>-9.83284169124877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28889.0</v>
      </c>
      <c r="E7" s="4" t="n">
        <v>39792.0</v>
      </c>
      <c r="F7" s="5" t="n">
        <f si="0" t="shared"/>
        <v>-27.399979895456372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14816.0</v>
      </c>
      <c r="E8" s="4" t="n">
        <v>19148.0</v>
      </c>
      <c r="F8" s="5" t="n">
        <f si="0" t="shared"/>
        <v>-22.623772717777314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12840.0</v>
      </c>
      <c r="E9" s="4" t="n">
        <v>14455.0</v>
      </c>
      <c r="F9" s="5" t="n">
        <f si="0" t="shared"/>
        <v>-11.17260463507437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8035.0</v>
      </c>
      <c r="E10" s="4" t="n">
        <v>9737.0</v>
      </c>
      <c r="F10" s="5" t="n">
        <f si="0" t="shared"/>
        <v>-17.479716545137105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5729.0</v>
      </c>
      <c r="E11" s="4" t="n">
        <v>7502.0</v>
      </c>
      <c r="F11" s="5" t="n">
        <f si="0" t="shared"/>
        <v>-23.6336976806185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8792.0</v>
      </c>
      <c r="E12" s="4" t="n">
        <v>13419.0</v>
      </c>
      <c r="F12" s="5" t="n">
        <f si="0" t="shared"/>
        <v>-34.48095983307251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747.0</v>
      </c>
      <c r="E13" s="4" t="n">
        <f>E14-E7-E8-E9-E10-E11-E12</f>
        <v>646.0</v>
      </c>
      <c r="F13" s="5" t="n">
        <f si="0" t="shared"/>
        <v>15.634674922600619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79848.0</v>
      </c>
      <c r="E14" s="4" t="n">
        <v>104699.0</v>
      </c>
      <c r="F14" s="5" t="n">
        <f si="0" t="shared"/>
        <v>-23.735661276612003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683.0</v>
      </c>
      <c r="E15" s="4" t="n">
        <f>E16-E3-E4-E5-E6-E14</f>
        <v>794.0</v>
      </c>
      <c r="F15" s="5" t="n">
        <f si="0" t="shared"/>
        <v>-13.97984886649874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246053.0</v>
      </c>
      <c r="E16" s="4" t="n">
        <v>295374.0</v>
      </c>
      <c r="F16" s="5" t="n">
        <f si="0" t="shared"/>
        <v>-16.697813619343613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9698.0</v>
      </c>
      <c r="E17" s="4" t="n">
        <v>8683.0</v>
      </c>
      <c r="F17" s="5" t="n">
        <f si="0" t="shared"/>
        <v>11.68950823448117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35520.0</v>
      </c>
      <c r="E18" s="4" t="n">
        <v>31169.0</v>
      </c>
      <c r="F18" s="5" t="n">
        <f si="0" t="shared"/>
        <v>13.959382720010266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223.0</v>
      </c>
      <c r="E19" s="4" t="n">
        <v>162.0</v>
      </c>
      <c r="F19" s="5" t="n">
        <f si="0" t="shared"/>
        <v>37.65432098765432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293.0</v>
      </c>
      <c r="E20" s="4" t="n">
        <v>281.0</v>
      </c>
      <c r="F20" s="5" t="n">
        <f si="0" t="shared"/>
        <v>4.270462633451958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73.0</v>
      </c>
      <c r="E21" s="4" t="n">
        <v>94.0</v>
      </c>
      <c r="F21" s="5" t="n">
        <f si="0" t="shared"/>
        <v>-22.340425531914892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807.0</v>
      </c>
      <c r="E22" s="4" t="n">
        <f>E23-E17-E18-E19-E20-E21</f>
        <v>794.0</v>
      </c>
      <c r="F22" s="5" t="n">
        <f>IF(E22=0,"-",(D22-E22)/E22*100)</f>
        <v>1.63727959697733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46614.0</v>
      </c>
      <c r="E23" s="4" t="n">
        <v>41183.0</v>
      </c>
      <c r="F23" s="5" t="n">
        <f si="0" t="shared"/>
        <v>13.187480270985603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452.0</v>
      </c>
      <c r="E24" s="4" t="n">
        <v>419.0</v>
      </c>
      <c r="F24" s="5" t="n">
        <f si="0" t="shared"/>
        <v>7.875894988066825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3750.0</v>
      </c>
      <c r="E25" s="4" t="n">
        <v>3583.0</v>
      </c>
      <c r="F25" s="5" t="n">
        <f si="0" t="shared"/>
        <v>4.66089868825007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4064.0</v>
      </c>
      <c r="E26" s="4" t="n">
        <v>4485.0</v>
      </c>
      <c r="F26" s="5" t="n">
        <f si="0" t="shared"/>
        <v>-9.386845039018953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1082.0</v>
      </c>
      <c r="E27" s="4" t="n">
        <v>1189.0</v>
      </c>
      <c r="F27" s="5" t="n">
        <f si="0" t="shared"/>
        <v>-8.999158957106811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1386.0</v>
      </c>
      <c r="E28" s="4" t="n">
        <v>1671.0</v>
      </c>
      <c r="F28" s="5" t="n">
        <f si="0" t="shared"/>
        <v>-17.0556552962298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633.0</v>
      </c>
      <c r="E29" s="4" t="n">
        <v>662.0</v>
      </c>
      <c r="F29" s="5" t="n">
        <f si="0" t="shared"/>
        <v>-4.380664652567976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651.0</v>
      </c>
      <c r="E30" s="4" t="n">
        <v>675.0</v>
      </c>
      <c r="F30" s="5" t="n">
        <f si="0" t="shared"/>
        <v>-3.5555555555555554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6700.0</v>
      </c>
      <c r="E31" s="4" t="n">
        <v>7853.0</v>
      </c>
      <c r="F31" s="5" t="n">
        <f si="0" t="shared"/>
        <v>-14.682287024067236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437.0</v>
      </c>
      <c r="E32" s="4" t="n">
        <v>636.0</v>
      </c>
      <c r="F32" s="5" t="n">
        <f si="0" t="shared"/>
        <v>-31.289308176100626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102.0</v>
      </c>
      <c r="E33" s="4" t="n">
        <v>128.0</v>
      </c>
      <c r="F33" s="5" t="n">
        <f si="0" t="shared"/>
        <v>-20.3125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632.0</v>
      </c>
      <c r="E34" s="4" t="n">
        <v>658.0</v>
      </c>
      <c r="F34" s="5" t="n">
        <f si="0" t="shared"/>
        <v>-3.951367781155015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4468.0</v>
      </c>
      <c r="E35" s="4" t="n">
        <f>E36-E24-E25-E26-E27-E28-E29-E30-E31-E32-E33-E34</f>
        <v>4106.0</v>
      </c>
      <c r="F35" s="5" t="n">
        <f si="0" t="shared"/>
        <v>8.81636629322942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24357.0</v>
      </c>
      <c r="E36" s="4" t="n">
        <v>26065.0</v>
      </c>
      <c r="F36" s="5" t="n">
        <f si="0" t="shared"/>
        <v>-6.552848647611739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6136.0</v>
      </c>
      <c r="E37" s="4" t="n">
        <v>6259.0</v>
      </c>
      <c r="F37" s="5" t="n">
        <f si="0" t="shared"/>
        <v>-1.9651701549768332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1297.0</v>
      </c>
      <c r="E38" s="4" t="n">
        <v>1090.0</v>
      </c>
      <c r="F38" s="5" t="n">
        <f si="0" t="shared"/>
        <v>18.990825688073397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73.0</v>
      </c>
      <c r="E39" s="4" t="n">
        <f>E40-E37-E38</f>
        <v>113.0</v>
      </c>
      <c r="F39" s="5" t="n">
        <f si="0" t="shared"/>
        <v>-35.39823008849557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7506.0</v>
      </c>
      <c r="E40" s="4" t="n">
        <v>7462.0</v>
      </c>
      <c r="F40" s="5" t="n">
        <f si="0" t="shared"/>
        <v>0.5896542481908336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540.0</v>
      </c>
      <c r="E41" s="4" t="n">
        <v>501.0</v>
      </c>
      <c r="F41" s="5" t="n">
        <f si="0" t="shared"/>
        <v>7.784431137724551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340.0</v>
      </c>
      <c r="E42" s="4" t="n">
        <f>E43-E41</f>
        <v>371.0</v>
      </c>
      <c r="F42" s="5" t="n">
        <f si="0" t="shared"/>
        <v>-8.355795148247978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880.0</v>
      </c>
      <c r="E43" s="4" t="n">
        <v>872.0</v>
      </c>
      <c r="F43" s="5" t="n">
        <f si="0" t="shared"/>
        <v>0.9174311926605505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37.0</v>
      </c>
      <c r="E44" s="4" t="n">
        <v>29.0</v>
      </c>
      <c r="F44" s="5" t="n">
        <f si="0" t="shared"/>
        <v>27.586206896551722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491736.0</v>
      </c>
      <c r="E45" s="4" t="n">
        <v>387194.0</v>
      </c>
      <c r="F45" s="5" t="n">
        <f si="0" t="shared"/>
        <v>26.99990185798334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817183.0</v>
      </c>
      <c r="E46" s="8" t="n">
        <f>E44+E43+E40+E36+E23+E16+E45</f>
        <v>758179.0</v>
      </c>
      <c r="F46" s="5" t="n">
        <f si="0" t="shared"/>
        <v>7.782331085403316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