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<sst xmlns="http://schemas.openxmlformats.org/spreadsheetml/2006/main" count="98" uniqueCount="56">
  <si>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</si>
  <si>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</si>
  <si>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</si>
  <si>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</si>
  <si>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</si>
  <si>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</si>
  <si>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</si>
  <si>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</si>
  <si>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</si>
  <si>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</si>
  <si>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</si>
  <si>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</si>
  <si>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</si>
  <si>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</si>
  <si>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</si>
  <si>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</si>
  <si>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</si>
  <si>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</si>
  <si>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</si>
  <si>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</si>
  <si>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</si>
  <si>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</si>
  <si>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</si>
  <si>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</si>
  <si>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</si>
  <si>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</si>
  <si>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</si>
  <si>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</si>
  <si>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</si>
  <si>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</si>
  <si>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</si>
  <si>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</si>
  <si>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</si>
  <si>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</si>
  <si>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</si>
  <si>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</si>
  <si>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</si>
  <si>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</si>
  <si>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</si>
  <si>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</si>
  <si>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</si>
  <si>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</si>
  <si>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</si>
  <si>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</si>
  <si>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</si>
  <si>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</si>
  <si>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</si>
  <si>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</si>
  <si>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</si>
  <si>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</si>
  <si>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</si>
  <si>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</si>
  <si>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</si>
  <si>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104年3月來臺旅客人次及成長率－按國籍分
Table 1-3 Visitor Arrivals by Nationality,
 March, 2015</t>
  </si>
  <si>
    <t>104年3月
Mar.., 2015</t>
  </si>
  <si>
    <t>103年3月
Mar..,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</si>
</sst>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167330.0</v>
      </c>
      <c r="E3" s="4" t="n">
        <v>163449.0</v>
      </c>
      <c r="F3" s="5" t="n">
        <f>IF(E3=0,"-",(D3-E3)/E3*100)</f>
        <v>2.3744409571181224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50219.0</v>
      </c>
      <c r="E4" s="4" t="n">
        <v>43935.0</v>
      </c>
      <c r="F4" s="5" t="n">
        <f ref="F4:F46" si="0" t="shared">IF(E4=0,"-",(D4-E4)/E4*100)</f>
        <v>14.302947536132923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3645.0</v>
      </c>
      <c r="E5" s="4" t="n">
        <v>2733.0</v>
      </c>
      <c r="F5" s="5" t="n">
        <f si="0" t="shared"/>
        <v>33.36992316136114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1994.0</v>
      </c>
      <c r="E6" s="4" t="n">
        <v>1454.0</v>
      </c>
      <c r="F6" s="5" t="n">
        <f si="0" t="shared"/>
        <v>37.13892709766162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54082.0</v>
      </c>
      <c r="E7" s="4" t="n">
        <v>48501.0</v>
      </c>
      <c r="F7" s="5" t="n">
        <f si="0" t="shared"/>
        <v>11.506979237541493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31996.0</v>
      </c>
      <c r="E8" s="4" t="n">
        <v>31037.0</v>
      </c>
      <c r="F8" s="5" t="n">
        <f si="0" t="shared"/>
        <v>3.0898604890936623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17617.0</v>
      </c>
      <c r="E9" s="4" t="n">
        <v>14313.0</v>
      </c>
      <c r="F9" s="5" t="n">
        <f si="0" t="shared"/>
        <v>23.083909732411094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13875.0</v>
      </c>
      <c r="E10" s="4" t="n">
        <v>10508.0</v>
      </c>
      <c r="F10" s="5" t="n">
        <f si="0" t="shared"/>
        <v>32.04225352112676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12819.0</v>
      </c>
      <c r="E11" s="4" t="n">
        <v>9321.0</v>
      </c>
      <c r="F11" s="5" t="n">
        <f si="0" t="shared"/>
        <v>37.52816221435468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17774.0</v>
      </c>
      <c r="E12" s="4" t="n">
        <v>12026.0</v>
      </c>
      <c r="F12" s="5" t="n">
        <f si="0" t="shared"/>
        <v>47.79644104440379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1165.0</v>
      </c>
      <c r="E13" s="4" t="n">
        <f>E14-E7-E8-E9-E10-E11-E12</f>
        <v>832.0</v>
      </c>
      <c r="F13" s="5" t="n">
        <f si="0" t="shared"/>
        <v>40.02403846153847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149328.0</v>
      </c>
      <c r="E14" s="4" t="n">
        <v>126538.0</v>
      </c>
      <c r="F14" s="5" t="n">
        <f si="0" t="shared"/>
        <v>18.01040003793327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1096.0</v>
      </c>
      <c r="E15" s="4" t="n">
        <f>E16-E3-E4-E5-E6-E14</f>
        <v>760.0</v>
      </c>
      <c r="F15" s="5" t="n">
        <f si="0" t="shared"/>
        <v>44.21052631578947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373612.0</v>
      </c>
      <c r="E16" s="4" t="n">
        <v>338869.0</v>
      </c>
      <c r="F16" s="5" t="n">
        <f si="0" t="shared"/>
        <v>10.252634498877148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11966.0</v>
      </c>
      <c r="E17" s="4" t="n">
        <v>10732.0</v>
      </c>
      <c r="F17" s="5" t="n">
        <f si="0" t="shared"/>
        <v>11.498322773015282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44639.0</v>
      </c>
      <c r="E18" s="4" t="n">
        <v>40036.0</v>
      </c>
      <c r="F18" s="5" t="n">
        <f si="0" t="shared"/>
        <v>11.497152562693575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381.0</v>
      </c>
      <c r="E19" s="4" t="n">
        <v>304.0</v>
      </c>
      <c r="F19" s="5" t="n">
        <f si="0" t="shared"/>
        <v>25.32894736842105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483.0</v>
      </c>
      <c r="E20" s="4" t="n">
        <v>480.0</v>
      </c>
      <c r="F20" s="5" t="n">
        <f si="0" t="shared"/>
        <v>0.625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118.0</v>
      </c>
      <c r="E21" s="4" t="n">
        <v>94.0</v>
      </c>
      <c r="F21" s="5" t="n">
        <f si="0" t="shared"/>
        <v>25.53191489361702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828.0</v>
      </c>
      <c r="E22" s="4" t="n">
        <f>E23-E17-E18-E19-E20-E21</f>
        <v>755.0</v>
      </c>
      <c r="F22" s="5" t="n">
        <f>IF(E22=0,"-",(D22-E22)/E22*100)</f>
        <v>9.668874172185431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58415.0</v>
      </c>
      <c r="E23" s="4" t="n">
        <v>52401.0</v>
      </c>
      <c r="F23" s="5" t="n">
        <f si="0" t="shared"/>
        <v>11.476880212209691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709.0</v>
      </c>
      <c r="E24" s="4" t="n">
        <v>587.0</v>
      </c>
      <c r="F24" s="5" t="n">
        <f si="0" t="shared"/>
        <v>20.783645655877343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4148.0</v>
      </c>
      <c r="E25" s="4" t="n">
        <v>3823.0</v>
      </c>
      <c r="F25" s="5" t="n">
        <f si="0" t="shared"/>
        <v>8.50117708605807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7253.0</v>
      </c>
      <c r="E26" s="4" t="n">
        <v>5528.0</v>
      </c>
      <c r="F26" s="5" t="n">
        <f si="0" t="shared"/>
        <v>31.20477568740955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1962.0</v>
      </c>
      <c r="E27" s="4" t="n">
        <v>1733.0</v>
      </c>
      <c r="F27" s="5" t="n">
        <f si="0" t="shared"/>
        <v>13.214079630698212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2114.0</v>
      </c>
      <c r="E28" s="4" t="n">
        <v>1907.0</v>
      </c>
      <c r="F28" s="5" t="n">
        <f si="0" t="shared"/>
        <v>10.854745673833246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1028.0</v>
      </c>
      <c r="E29" s="4" t="n">
        <v>838.0</v>
      </c>
      <c r="F29" s="5" t="n">
        <f si="0" t="shared"/>
        <v>22.673031026252982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1082.0</v>
      </c>
      <c r="E30" s="4" t="n">
        <v>883.0</v>
      </c>
      <c r="F30" s="5" t="n">
        <f si="0" t="shared"/>
        <v>22.536806342015854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9314.0</v>
      </c>
      <c r="E31" s="4" t="n">
        <v>8096.0</v>
      </c>
      <c r="F31" s="5" t="n">
        <f si="0" t="shared"/>
        <v>15.044466403162055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627.0</v>
      </c>
      <c r="E32" s="4" t="n">
        <v>616.0</v>
      </c>
      <c r="F32" s="5" t="n">
        <f si="0" t="shared"/>
        <v>1.7857142857142856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173.0</v>
      </c>
      <c r="E33" s="4" t="n">
        <v>205.0</v>
      </c>
      <c r="F33" s="5" t="n">
        <f si="0" t="shared"/>
        <v>-15.609756097560975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913.0</v>
      </c>
      <c r="E34" s="4" t="n">
        <v>809.0</v>
      </c>
      <c r="F34" s="5" t="n">
        <f si="0" t="shared"/>
        <v>12.855377008652658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5971.0</v>
      </c>
      <c r="E35" s="4" t="n">
        <f>E36-E24-E25-E26-E27-E28-E29-E30-E31-E32-E33-E34</f>
        <v>5470.0</v>
      </c>
      <c r="F35" s="5" t="n">
        <f si="0" t="shared"/>
        <v>9.159049360146252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35294.0</v>
      </c>
      <c r="E36" s="4" t="n">
        <v>30495.0</v>
      </c>
      <c r="F36" s="5" t="n">
        <f si="0" t="shared"/>
        <v>15.73700606656829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8099.0</v>
      </c>
      <c r="E37" s="4" t="n">
        <v>7055.0</v>
      </c>
      <c r="F37" s="5" t="n">
        <f si="0" t="shared"/>
        <v>14.79801559177888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1339.0</v>
      </c>
      <c r="E38" s="4" t="n">
        <v>1285.0</v>
      </c>
      <c r="F38" s="5" t="n">
        <f si="0" t="shared"/>
        <v>4.202334630350195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164.0</v>
      </c>
      <c r="E39" s="4" t="n">
        <f>E40-E37-E38</f>
        <v>127.0</v>
      </c>
      <c r="F39" s="5" t="n">
        <f si="0" t="shared"/>
        <v>29.133858267716533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9602.0</v>
      </c>
      <c r="E40" s="4" t="n">
        <v>8467.0</v>
      </c>
      <c r="F40" s="5" t="n">
        <f si="0" t="shared"/>
        <v>13.404984055745835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508.0</v>
      </c>
      <c r="E41" s="4" t="n">
        <v>391.0</v>
      </c>
      <c r="F41" s="5" t="n">
        <f si="0" t="shared"/>
        <v>29.923273657289002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528.0</v>
      </c>
      <c r="E42" s="4" t="n">
        <f>E43-E41</f>
        <v>556.0</v>
      </c>
      <c r="F42" s="5" t="n">
        <f si="0" t="shared"/>
        <v>-5.0359712230215825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1036.0</v>
      </c>
      <c r="E43" s="4" t="n">
        <v>947.0</v>
      </c>
      <c r="F43" s="5" t="n">
        <f si="0" t="shared"/>
        <v>9.398099260823653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59.0</v>
      </c>
      <c r="E44" s="4" t="n">
        <v>50.0</v>
      </c>
      <c r="F44" s="5" t="n">
        <f si="0" t="shared"/>
        <v>18.0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383574.0</v>
      </c>
      <c r="E45" s="4" t="n">
        <v>449169.0</v>
      </c>
      <c r="F45" s="5" t="n">
        <f si="0" t="shared"/>
        <v>-14.603634712101682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861592.0</v>
      </c>
      <c r="E46" s="8" t="n">
        <f>E44+E43+E40+E36+E23+E16+E45</f>
        <v>880398.0</v>
      </c>
      <c r="F46" s="5" t="n">
        <f si="0" t="shared"/>
        <v>-2.1360793641057794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