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<sst xmlns="http://schemas.openxmlformats.org/spreadsheetml/2006/main" count="98" uniqueCount="56">
  <si>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</si>
  <si>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</si>
  <si>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</si>
  <si>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</si>
  <si>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</si>
  <si>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</si>
  <si>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</si>
  <si>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</si>
  <si>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</si>
  <si>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</si>
  <si>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</si>
  <si>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</si>
  <si>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</si>
  <si>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</si>
  <si>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</si>
  <si>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</si>
  <si>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</si>
  <si>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</si>
  <si>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</si>
  <si>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</si>
  <si>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</si>
  <si>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</si>
  <si>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</si>
  <si>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</si>
  <si>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</si>
  <si>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</si>
  <si>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</si>
  <si>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</si>
  <si>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</si>
  <si>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</si>
  <si>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</si>
  <si>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</si>
  <si>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</si>
  <si>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</si>
  <si>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</si>
  <si>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</si>
  <si>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</si>
  <si>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</si>
  <si>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</si>
  <si>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</si>
  <si>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</si>
  <si>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</si>
  <si>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</si>
  <si>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</si>
  <si>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</si>
  <si>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</si>
  <si>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</si>
  <si>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</si>
  <si>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</si>
  <si>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</si>
  <si>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</si>
  <si>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</si>
  <si>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</si>
  <si>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104年7月來臺旅客人次及成長率－按國籍分
Table 1-3 Visitor Arrivals by Nationality,
 July, 2015</t>
  </si>
  <si>
    <t>104年7月
Jul.., 2015</t>
  </si>
  <si>
    <t>103年7月
Jul..,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</si>
</sst>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113294.0</v>
      </c>
      <c r="E3" s="4" t="n">
        <v>118141.0</v>
      </c>
      <c r="F3" s="5" t="n">
        <f>IF(E3=0,"-",(D3-E3)/E3*100)</f>
        <v>-4.102724710303789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45530.0</v>
      </c>
      <c r="E4" s="4" t="n">
        <v>37073.0</v>
      </c>
      <c r="F4" s="5" t="n">
        <f ref="F4:F46" si="0" t="shared">IF(E4=0,"-",(D4-E4)/E4*100)</f>
        <v>22.811749790952984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2594.0</v>
      </c>
      <c r="E5" s="4" t="n">
        <v>2468.0</v>
      </c>
      <c r="F5" s="5" t="n">
        <f si="0" t="shared"/>
        <v>5.105348460291735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1095.0</v>
      </c>
      <c r="E6" s="4" t="n">
        <v>903.0</v>
      </c>
      <c r="F6" s="5" t="n">
        <f si="0" t="shared"/>
        <v>21.262458471760798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25313.0</v>
      </c>
      <c r="E7" s="4" t="n">
        <v>27651.0</v>
      </c>
      <c r="F7" s="5" t="n">
        <f si="0" t="shared"/>
        <v>-8.455390401793787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19141.0</v>
      </c>
      <c r="E8" s="4" t="n">
        <v>18693.0</v>
      </c>
      <c r="F8" s="5" t="n">
        <f si="0" t="shared"/>
        <v>2.396619055261328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21200.0</v>
      </c>
      <c r="E9" s="4" t="n">
        <v>20399.0</v>
      </c>
      <c r="F9" s="5" t="n">
        <f si="0" t="shared"/>
        <v>3.9266630717192017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10799.0</v>
      </c>
      <c r="E10" s="4" t="n">
        <v>10948.0</v>
      </c>
      <c r="F10" s="5" t="n">
        <f si="0" t="shared"/>
        <v>-1.360979174278407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8344.0</v>
      </c>
      <c r="E11" s="4" t="n">
        <v>7305.0</v>
      </c>
      <c r="F11" s="5" t="n">
        <f si="0" t="shared"/>
        <v>14.223134839151266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12730.0</v>
      </c>
      <c r="E12" s="4" t="n">
        <v>12137.0</v>
      </c>
      <c r="F12" s="5" t="n">
        <f si="0" t="shared"/>
        <v>4.885886133311361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807.0</v>
      </c>
      <c r="E13" s="4" t="n">
        <f>E14-E7-E8-E9-E10-E11-E12</f>
        <v>757.0</v>
      </c>
      <c r="F13" s="5" t="n">
        <f si="0" t="shared"/>
        <v>6.605019815059446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98334.0</v>
      </c>
      <c r="E14" s="4" t="n">
        <v>97890.0</v>
      </c>
      <c r="F14" s="5" t="n">
        <f si="0" t="shared"/>
        <v>0.4535703340484217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564.0</v>
      </c>
      <c r="E15" s="4" t="n">
        <f>E16-E3-E4-E5-E6-E14</f>
        <v>556.0</v>
      </c>
      <c r="F15" s="5" t="n">
        <f si="0" t="shared"/>
        <v>1.4388489208633095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261411.0</v>
      </c>
      <c r="E16" s="4" t="n">
        <v>257031.0</v>
      </c>
      <c r="F16" s="5" t="n">
        <f si="0" t="shared"/>
        <v>1.7040746057868508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9927.0</v>
      </c>
      <c r="E17" s="4" t="n">
        <v>9892.0</v>
      </c>
      <c r="F17" s="5" t="n">
        <f si="0" t="shared"/>
        <v>0.35382126971289934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40767.0</v>
      </c>
      <c r="E18" s="4" t="n">
        <v>40154.0</v>
      </c>
      <c r="F18" s="5" t="n">
        <f si="0" t="shared"/>
        <v>1.5266225033620562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311.0</v>
      </c>
      <c r="E19" s="4" t="n">
        <v>243.0</v>
      </c>
      <c r="F19" s="5" t="n">
        <f si="0" t="shared"/>
        <v>27.983539094650205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257.0</v>
      </c>
      <c r="E20" s="4" t="n">
        <v>239.0</v>
      </c>
      <c r="F20" s="5" t="n">
        <f si="0" t="shared"/>
        <v>7.531380753138076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79.0</v>
      </c>
      <c r="E21" s="4" t="n">
        <v>63.0</v>
      </c>
      <c r="F21" s="5" t="n">
        <f si="0" t="shared"/>
        <v>25.396825396825395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732.0</v>
      </c>
      <c r="E22" s="4" t="n">
        <f>E23-E17-E18-E19-E20-E21</f>
        <v>666.0</v>
      </c>
      <c r="F22" s="5" t="n">
        <f>IF(E22=0,"-",(D22-E22)/E22*100)</f>
        <v>9.90990990990991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52073.0</v>
      </c>
      <c r="E23" s="4" t="n">
        <v>51257.0</v>
      </c>
      <c r="F23" s="5" t="n">
        <f si="0" t="shared"/>
        <v>1.5919776810972162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636.0</v>
      </c>
      <c r="E24" s="4" t="n">
        <v>607.0</v>
      </c>
      <c r="F24" s="5" t="n">
        <f si="0" t="shared"/>
        <v>4.7775947281713345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4097.0</v>
      </c>
      <c r="E25" s="4" t="n">
        <v>3786.0</v>
      </c>
      <c r="F25" s="5" t="n">
        <f si="0" t="shared"/>
        <v>8.21447437929213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4001.0</v>
      </c>
      <c r="E26" s="4" t="n">
        <v>3901.0</v>
      </c>
      <c r="F26" s="5" t="n">
        <f si="0" t="shared"/>
        <v>2.563445270443476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1352.0</v>
      </c>
      <c r="E27" s="4" t="n">
        <v>1301.0</v>
      </c>
      <c r="F27" s="5" t="n">
        <f si="0" t="shared"/>
        <v>3.920061491160646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1805.0</v>
      </c>
      <c r="E28" s="4" t="n">
        <v>1706.0</v>
      </c>
      <c r="F28" s="5" t="n">
        <f si="0" t="shared"/>
        <v>5.8030480656506445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817.0</v>
      </c>
      <c r="E29" s="4" t="n">
        <v>768.0</v>
      </c>
      <c r="F29" s="5" t="n">
        <f si="0" t="shared"/>
        <v>6.380208333333333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840.0</v>
      </c>
      <c r="E30" s="4" t="n">
        <v>749.0</v>
      </c>
      <c r="F30" s="5" t="n">
        <f si="0" t="shared"/>
        <v>12.149532710280374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7749.0</v>
      </c>
      <c r="E31" s="4" t="n">
        <v>7636.0</v>
      </c>
      <c r="F31" s="5" t="n">
        <f si="0" t="shared"/>
        <v>1.4798323729701415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634.0</v>
      </c>
      <c r="E32" s="4" t="n">
        <v>534.0</v>
      </c>
      <c r="F32" s="5" t="n">
        <f si="0" t="shared"/>
        <v>18.726591760299627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155.0</v>
      </c>
      <c r="E33" s="4" t="n">
        <v>119.0</v>
      </c>
      <c r="F33" s="5" t="n">
        <f si="0" t="shared"/>
        <v>30.252100840336134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620.0</v>
      </c>
      <c r="E34" s="4" t="n">
        <v>635.0</v>
      </c>
      <c r="F34" s="5" t="n">
        <f si="0" t="shared"/>
        <v>-2.3622047244094486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5095.0</v>
      </c>
      <c r="E35" s="4" t="n">
        <f>E36-E24-E25-E26-E27-E28-E29-E30-E31-E32-E33-E34</f>
        <v>5050.0</v>
      </c>
      <c r="F35" s="5" t="n">
        <f si="0" t="shared"/>
        <v>0.891089108910891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27801.0</v>
      </c>
      <c r="E36" s="4" t="n">
        <v>26792.0</v>
      </c>
      <c r="F36" s="5" t="n">
        <f si="0" t="shared"/>
        <v>3.7660495670349357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6119.0</v>
      </c>
      <c r="E37" s="4" t="n">
        <v>6144.0</v>
      </c>
      <c r="F37" s="5" t="n">
        <f si="0" t="shared"/>
        <v>-0.4069010416666667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1153.0</v>
      </c>
      <c r="E38" s="4" t="n">
        <v>1373.0</v>
      </c>
      <c r="F38" s="5" t="n">
        <f si="0" t="shared"/>
        <v>-16.023306627822286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133.0</v>
      </c>
      <c r="E39" s="4" t="n">
        <f>E40-E37-E38</f>
        <v>99.0</v>
      </c>
      <c r="F39" s="5" t="n">
        <f si="0" t="shared"/>
        <v>34.34343434343434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7405.0</v>
      </c>
      <c r="E40" s="4" t="n">
        <v>7616.0</v>
      </c>
      <c r="F40" s="5" t="n">
        <f si="0" t="shared"/>
        <v>-2.7704831932773106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421.0</v>
      </c>
      <c r="E41" s="4" t="n">
        <v>391.0</v>
      </c>
      <c r="F41" s="5" t="n">
        <f si="0" t="shared"/>
        <v>7.672634271099745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405.0</v>
      </c>
      <c r="E42" s="4" t="n">
        <f>E43-E41</f>
        <v>328.0</v>
      </c>
      <c r="F42" s="5" t="n">
        <f si="0" t="shared"/>
        <v>23.47560975609756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826.0</v>
      </c>
      <c r="E43" s="4" t="n">
        <v>719.0</v>
      </c>
      <c r="F43" s="5" t="n">
        <f si="0" t="shared"/>
        <v>14.881780250347706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59.0</v>
      </c>
      <c r="E44" s="4" t="n">
        <v>40.0</v>
      </c>
      <c r="F44" s="5" t="n">
        <f si="0" t="shared"/>
        <v>47.5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483664.0</v>
      </c>
      <c r="E45" s="4" t="n">
        <v>465246.0</v>
      </c>
      <c r="F45" s="5" t="n">
        <f si="0" t="shared"/>
        <v>3.958765900190437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833239.0</v>
      </c>
      <c r="E46" s="8" t="n">
        <f>E44+E43+E40+E36+E23+E16+E45</f>
        <v>808701.0</v>
      </c>
      <c r="F46" s="5" t="n">
        <f si="0" t="shared"/>
        <v>3.0342487520109414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