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<sst xmlns="http://schemas.openxmlformats.org/spreadsheetml/2006/main" count="98" uniqueCount="56">
  <si>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</si>
  <si>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</si>
  <si>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</si>
  <si>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</si>
  <si>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</si>
  <si>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</si>
  <si>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</si>
  <si>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</si>
  <si>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</si>
  <si>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</si>
  <si>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</si>
  <si>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</si>
  <si>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</si>
  <si>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</si>
  <si>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</si>
  <si>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</si>
  <si>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</si>
  <si>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</si>
  <si>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</si>
  <si>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</si>
  <si>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</si>
  <si>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</si>
  <si>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</si>
  <si>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</si>
  <si>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</si>
  <si>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</si>
  <si>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</si>
  <si>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</si>
  <si>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</si>
  <si>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</si>
  <si>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</si>
  <si>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</si>
  <si>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</si>
  <si>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</si>
  <si>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</si>
  <si>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</si>
  <si>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</si>
  <si>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</si>
  <si>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</si>
  <si>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</si>
  <si>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</si>
  <si>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</si>
  <si>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</si>
  <si>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</si>
  <si>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</si>
  <si>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</si>
  <si>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</si>
  <si>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</si>
  <si>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</si>
  <si>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</si>
  <si>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</si>
  <si>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</si>
  <si>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</si>
  <si>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104年8月來臺旅客人次及成長率－按國籍分
Table 1-3 Visitor Arrivals by Nationality,
 August, 2015</t>
  </si>
  <si>
    <t>104年8月
Aug.., 2015</t>
  </si>
  <si>
    <t>103年8月
Aug..,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</si>
</sst>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143459.0</v>
      </c>
      <c r="E3" s="4" t="n">
        <v>148647.0</v>
      </c>
      <c r="F3" s="5" t="n">
        <f>IF(E3=0,"-",(D3-E3)/E3*100)</f>
        <v>-3.490147799821053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54563.0</v>
      </c>
      <c r="E4" s="4" t="n">
        <v>44160.0</v>
      </c>
      <c r="F4" s="5" t="n">
        <f ref="F4:F46" si="0" t="shared">IF(E4=0,"-",(D4-E4)/E4*100)</f>
        <v>23.557518115942027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3407.0</v>
      </c>
      <c r="E5" s="4" t="n">
        <v>3572.0</v>
      </c>
      <c r="F5" s="5" t="n">
        <f si="0" t="shared"/>
        <v>-4.6192609182530795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1361.0</v>
      </c>
      <c r="E6" s="4" t="n">
        <v>1354.0</v>
      </c>
      <c r="F6" s="5" t="n">
        <f si="0" t="shared"/>
        <v>0.51698670605613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24063.0</v>
      </c>
      <c r="E7" s="4" t="n">
        <v>21584.0</v>
      </c>
      <c r="F7" s="5" t="n">
        <f si="0" t="shared"/>
        <v>11.4853595255745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19617.0</v>
      </c>
      <c r="E8" s="4" t="n">
        <v>16075.0</v>
      </c>
      <c r="F8" s="5" t="n">
        <f si="0" t="shared"/>
        <v>22.03421461897356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13939.0</v>
      </c>
      <c r="E9" s="4" t="n">
        <v>14858.0</v>
      </c>
      <c r="F9" s="5" t="n">
        <f si="0" t="shared"/>
        <v>-6.1852200834567235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10908.0</v>
      </c>
      <c r="E10" s="4" t="n">
        <v>11327.0</v>
      </c>
      <c r="F10" s="5" t="n">
        <f si="0" t="shared"/>
        <v>-3.6991259821665046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7897.0</v>
      </c>
      <c r="E11" s="4" t="n">
        <v>7385.0</v>
      </c>
      <c r="F11" s="5" t="n">
        <f si="0" t="shared"/>
        <v>6.9329722410291135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12598.0</v>
      </c>
      <c r="E12" s="4" t="n">
        <v>11825.0</v>
      </c>
      <c r="F12" s="5" t="n">
        <f si="0" t="shared"/>
        <v>6.5369978858350954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733.0</v>
      </c>
      <c r="E13" s="4" t="n">
        <f>E14-E7-E8-E9-E10-E11-E12</f>
        <v>584.0</v>
      </c>
      <c r="F13" s="5" t="n">
        <f si="0" t="shared"/>
        <v>25.51369863013699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89755.0</v>
      </c>
      <c r="E14" s="4" t="n">
        <v>83638.0</v>
      </c>
      <c r="F14" s="5" t="n">
        <f si="0" t="shared"/>
        <v>7.3136612544537165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782.0</v>
      </c>
      <c r="E15" s="4" t="n">
        <f>E16-E3-E4-E5-E6-E14</f>
        <v>924.0</v>
      </c>
      <c r="F15" s="5" t="n">
        <f si="0" t="shared"/>
        <v>-15.367965367965366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293327.0</v>
      </c>
      <c r="E16" s="4" t="n">
        <v>282295.0</v>
      </c>
      <c r="F16" s="5" t="n">
        <f si="0" t="shared"/>
        <v>3.907968614392745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9569.0</v>
      </c>
      <c r="E17" s="4" t="n">
        <v>9506.0</v>
      </c>
      <c r="F17" s="5" t="n">
        <f si="0" t="shared"/>
        <v>0.6627393225331369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36367.0</v>
      </c>
      <c r="E18" s="4" t="n">
        <v>35282.0</v>
      </c>
      <c r="F18" s="5" t="n">
        <f si="0" t="shared"/>
        <v>3.075222493055949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309.0</v>
      </c>
      <c r="E19" s="4" t="n">
        <v>271.0</v>
      </c>
      <c r="F19" s="5" t="n">
        <f si="0" t="shared"/>
        <v>14.022140221402212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346.0</v>
      </c>
      <c r="E20" s="4" t="n">
        <v>380.0</v>
      </c>
      <c r="F20" s="5" t="n">
        <f si="0" t="shared"/>
        <v>-8.947368421052632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70.0</v>
      </c>
      <c r="E21" s="4" t="n">
        <v>62.0</v>
      </c>
      <c r="F21" s="5" t="n">
        <f si="0" t="shared"/>
        <v>12.903225806451612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835.0</v>
      </c>
      <c r="E22" s="4" t="n">
        <f>E23-E17-E18-E19-E20-E21</f>
        <v>915.0</v>
      </c>
      <c r="F22" s="5" t="n">
        <f>IF(E22=0,"-",(D22-E22)/E22*100)</f>
        <v>-8.743169398907105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47496.0</v>
      </c>
      <c r="E23" s="4" t="n">
        <v>46416.0</v>
      </c>
      <c r="F23" s="5" t="n">
        <f si="0" t="shared"/>
        <v>2.326783867631851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487.0</v>
      </c>
      <c r="E24" s="4" t="n">
        <v>410.0</v>
      </c>
      <c r="F24" s="5" t="n">
        <f si="0" t="shared"/>
        <v>18.78048780487805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3804.0</v>
      </c>
      <c r="E25" s="4" t="n">
        <v>3460.0</v>
      </c>
      <c r="F25" s="5" t="n">
        <f si="0" t="shared"/>
        <v>9.942196531791907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4556.0</v>
      </c>
      <c r="E26" s="4" t="n">
        <v>4414.0</v>
      </c>
      <c r="F26" s="5" t="n">
        <f si="0" t="shared"/>
        <v>3.2170367014046213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1319.0</v>
      </c>
      <c r="E27" s="4" t="n">
        <v>1190.0</v>
      </c>
      <c r="F27" s="5" t="n">
        <f si="0" t="shared"/>
        <v>10.840336134453782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1631.0</v>
      </c>
      <c r="E28" s="4" t="n">
        <v>1510.0</v>
      </c>
      <c r="F28" s="5" t="n">
        <f si="0" t="shared"/>
        <v>8.013245033112582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704.0</v>
      </c>
      <c r="E29" s="4" t="n">
        <v>686.0</v>
      </c>
      <c r="F29" s="5" t="n">
        <f si="0" t="shared"/>
        <v>2.623906705539359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994.0</v>
      </c>
      <c r="E30" s="4" t="n">
        <v>833.0</v>
      </c>
      <c r="F30" s="5" t="n">
        <f si="0" t="shared"/>
        <v>19.327731092436977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7785.0</v>
      </c>
      <c r="E31" s="4" t="n">
        <v>7606.0</v>
      </c>
      <c r="F31" s="5" t="n">
        <f si="0" t="shared"/>
        <v>2.3534052064159874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633.0</v>
      </c>
      <c r="E32" s="4" t="n">
        <v>470.0</v>
      </c>
      <c r="F32" s="5" t="n">
        <f si="0" t="shared"/>
        <v>34.680851063829785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134.0</v>
      </c>
      <c r="E33" s="4" t="n">
        <v>118.0</v>
      </c>
      <c r="F33" s="5" t="n">
        <f si="0" t="shared"/>
        <v>13.559322033898304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527.0</v>
      </c>
      <c r="E34" s="4" t="n">
        <v>592.0</v>
      </c>
      <c r="F34" s="5" t="n">
        <f si="0" t="shared"/>
        <v>-10.97972972972973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5675.0</v>
      </c>
      <c r="E35" s="4" t="n">
        <f>E36-E24-E25-E26-E27-E28-E29-E30-E31-E32-E33-E34</f>
        <v>6004.0</v>
      </c>
      <c r="F35" s="5" t="n">
        <f si="0" t="shared"/>
        <v>-5.479680213191205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28249.0</v>
      </c>
      <c r="E36" s="4" t="n">
        <v>27293.0</v>
      </c>
      <c r="F36" s="5" t="n">
        <f si="0" t="shared"/>
        <v>3.502729637636024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5631.0</v>
      </c>
      <c r="E37" s="4" t="n">
        <v>5536.0</v>
      </c>
      <c r="F37" s="5" t="n">
        <f si="0" t="shared"/>
        <v>1.7160404624277457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1155.0</v>
      </c>
      <c r="E38" s="4" t="n">
        <v>1082.0</v>
      </c>
      <c r="F38" s="5" t="n">
        <f si="0" t="shared"/>
        <v>6.7467652495378925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154.0</v>
      </c>
      <c r="E39" s="4" t="n">
        <f>E40-E37-E38</f>
        <v>209.0</v>
      </c>
      <c r="F39" s="5" t="n">
        <f si="0" t="shared"/>
        <v>-26.31578947368421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6940.0</v>
      </c>
      <c r="E40" s="4" t="n">
        <v>6827.0</v>
      </c>
      <c r="F40" s="5" t="n">
        <f si="0" t="shared"/>
        <v>1.6551926175479712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610.0</v>
      </c>
      <c r="E41" s="4" t="n">
        <v>572.0</v>
      </c>
      <c r="F41" s="5" t="n">
        <f si="0" t="shared"/>
        <v>6.643356643356643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461.0</v>
      </c>
      <c r="E42" s="4" t="n">
        <f>E43-E41</f>
        <v>556.0</v>
      </c>
      <c r="F42" s="5" t="n">
        <f si="0" t="shared"/>
        <v>-17.086330935251798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1071.0</v>
      </c>
      <c r="E43" s="4" t="n">
        <v>1128.0</v>
      </c>
      <c r="F43" s="5" t="n">
        <f si="0" t="shared"/>
        <v>-5.053191489361701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50.0</v>
      </c>
      <c r="E44" s="4" t="n">
        <v>50.0</v>
      </c>
      <c r="F44" s="5" t="n">
        <f si="0" t="shared"/>
        <v>0.0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517125.0</v>
      </c>
      <c r="E45" s="4" t="n">
        <v>448507.0</v>
      </c>
      <c r="F45" s="5" t="n">
        <f si="0" t="shared"/>
        <v>15.299203802839198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894258.0</v>
      </c>
      <c r="E46" s="8" t="n">
        <f>E44+E43+E40+E36+E23+E16+E45</f>
        <v>812516.0</v>
      </c>
      <c r="F46" s="5" t="n">
        <f si="0" t="shared"/>
        <v>10.060355734533227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