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<sst xmlns="http://schemas.openxmlformats.org/spreadsheetml/2006/main" count="98" uniqueCount="56">
  <si>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</si>
  <si>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</si>
  <si>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</si>
  <si>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</si>
  <si>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</si>
  <si>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</si>
  <si>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</si>
  <si>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</si>
  <si>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</si>
  <si>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</si>
  <si>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</si>
  <si>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</si>
  <si>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</si>
  <si>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</si>
  <si>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</si>
  <si>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</si>
  <si>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</si>
  <si>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</si>
  <si>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</si>
  <si>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</si>
  <si>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</si>
  <si>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</si>
  <si>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</si>
  <si>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</si>
  <si>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</si>
  <si>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</si>
  <si>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</si>
  <si>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</si>
  <si>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</si>
  <si>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</si>
  <si>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</si>
  <si>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</si>
  <si>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</si>
  <si>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</si>
  <si>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</si>
  <si>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</si>
  <si>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</si>
  <si>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</si>
  <si>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</si>
  <si>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</si>
  <si>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</si>
  <si>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</si>
  <si>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</si>
  <si>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</si>
  <si>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</si>
  <si>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</si>
  <si>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</si>
  <si>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</si>
  <si>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</si>
  <si>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</si>
  <si>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</si>
  <si>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</si>
  <si>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</si>
  <si>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104年9月來臺旅客人次及成長率－按國籍分
Table 1-3 Visitor Arrivals by Nationality,
 September, 2015</t>
  </si>
  <si>
    <t>104年9月
Sep.., 2015</t>
  </si>
  <si>
    <t>103年9月
Sep..,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</si>
</sst>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145814.0</v>
      </c>
      <c r="E3" s="4" t="n">
        <v>140587.0</v>
      </c>
      <c r="F3" s="5" t="n">
        <f>IF(E3=0,"-",(D3-E3)/E3*100)</f>
        <v>3.7179824592601025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46989.0</v>
      </c>
      <c r="E4" s="4" t="n">
        <v>37870.0</v>
      </c>
      <c r="F4" s="5" t="n">
        <f ref="F4:F46" si="0" t="shared">IF(E4=0,"-",(D4-E4)/E4*100)</f>
        <v>24.079746501188275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3430.0</v>
      </c>
      <c r="E5" s="4" t="n">
        <v>3766.0</v>
      </c>
      <c r="F5" s="5" t="n">
        <f si="0" t="shared"/>
        <v>-8.921933085501859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1273.0</v>
      </c>
      <c r="E6" s="4" t="n">
        <v>1378.0</v>
      </c>
      <c r="F6" s="5" t="n">
        <f si="0" t="shared"/>
        <v>-7.619738751814223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38625.0</v>
      </c>
      <c r="E7" s="4" t="n">
        <v>38616.0</v>
      </c>
      <c r="F7" s="5" t="n">
        <f si="0" t="shared"/>
        <v>0.023306401491609695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23514.0</v>
      </c>
      <c r="E8" s="4" t="n">
        <v>21630.0</v>
      </c>
      <c r="F8" s="5" t="n">
        <f si="0" t="shared"/>
        <v>8.71012482662968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13498.0</v>
      </c>
      <c r="E9" s="4" t="n">
        <v>15166.0</v>
      </c>
      <c r="F9" s="5" t="n">
        <f si="0" t="shared"/>
        <v>-10.998285638929184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9759.0</v>
      </c>
      <c r="E10" s="4" t="n">
        <v>11043.0</v>
      </c>
      <c r="F10" s="5" t="n">
        <f si="0" t="shared"/>
        <v>-11.62727519695735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8252.0</v>
      </c>
      <c r="E11" s="4" t="n">
        <v>7788.0</v>
      </c>
      <c r="F11" s="5" t="n">
        <f si="0" t="shared"/>
        <v>5.957883923985619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12051.0</v>
      </c>
      <c r="E12" s="4" t="n">
        <v>11574.0</v>
      </c>
      <c r="F12" s="5" t="n">
        <f si="0" t="shared"/>
        <v>4.121306376360809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1015.0</v>
      </c>
      <c r="E13" s="4" t="n">
        <f>E14-E7-E8-E9-E10-E11-E12</f>
        <v>881.0</v>
      </c>
      <c r="F13" s="5" t="n">
        <f si="0" t="shared"/>
        <v>15.209988649262202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106714.0</v>
      </c>
      <c r="E14" s="4" t="n">
        <v>106698.0</v>
      </c>
      <c r="F14" s="5" t="n">
        <f si="0" t="shared"/>
        <v>0.01499559504395584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1193.0</v>
      </c>
      <c r="E15" s="4" t="n">
        <f>E16-E3-E4-E5-E6-E14</f>
        <v>1109.0</v>
      </c>
      <c r="F15" s="5" t="n">
        <f si="0" t="shared"/>
        <v>7.57439134355275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305413.0</v>
      </c>
      <c r="E16" s="4" t="n">
        <v>291408.0</v>
      </c>
      <c r="F16" s="5" t="n">
        <f si="0" t="shared"/>
        <v>4.805976500301981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8048.0</v>
      </c>
      <c r="E17" s="4" t="n">
        <v>8609.0</v>
      </c>
      <c r="F17" s="5" t="n">
        <f si="0" t="shared"/>
        <v>-6.516436287605994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33547.0</v>
      </c>
      <c r="E18" s="4" t="n">
        <v>33313.0</v>
      </c>
      <c r="F18" s="5" t="n">
        <f si="0" t="shared"/>
        <v>0.7024284813736379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207.0</v>
      </c>
      <c r="E19" s="4" t="n">
        <v>425.0</v>
      </c>
      <c r="F19" s="5" t="n">
        <f si="0" t="shared"/>
        <v>-51.294117647058826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236.0</v>
      </c>
      <c r="E20" s="4" t="n">
        <v>330.0</v>
      </c>
      <c r="F20" s="5" t="n">
        <f si="0" t="shared"/>
        <v>-28.484848484848484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83.0</v>
      </c>
      <c r="E21" s="4" t="n">
        <v>119.0</v>
      </c>
      <c r="F21" s="5" t="n">
        <f si="0" t="shared"/>
        <v>-30.252100840336134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1127.0</v>
      </c>
      <c r="E22" s="4" t="n">
        <f>E23-E17-E18-E19-E20-E21</f>
        <v>1186.0</v>
      </c>
      <c r="F22" s="5" t="n">
        <f>IF(E22=0,"-",(D22-E22)/E22*100)</f>
        <v>-4.974704890387859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43248.0</v>
      </c>
      <c r="E23" s="4" t="n">
        <v>43982.0</v>
      </c>
      <c r="F23" s="5" t="n">
        <f si="0" t="shared"/>
        <v>-1.668864535491792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512.0</v>
      </c>
      <c r="E24" s="4" t="n">
        <v>481.0</v>
      </c>
      <c r="F24" s="5" t="n">
        <f si="0" t="shared"/>
        <v>6.4449064449064455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3414.0</v>
      </c>
      <c r="E25" s="4" t="n">
        <v>3387.0</v>
      </c>
      <c r="F25" s="5" t="n">
        <f si="0" t="shared"/>
        <v>0.7971656333038087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4736.0</v>
      </c>
      <c r="E26" s="4" t="n">
        <v>4682.0</v>
      </c>
      <c r="F26" s="5" t="n">
        <f si="0" t="shared"/>
        <v>1.1533532678342588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1310.0</v>
      </c>
      <c r="E27" s="4" t="n">
        <v>1411.0</v>
      </c>
      <c r="F27" s="5" t="n">
        <f si="0" t="shared"/>
        <v>-7.158043940467754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1678.0</v>
      </c>
      <c r="E28" s="4" t="n">
        <v>1521.0</v>
      </c>
      <c r="F28" s="5" t="n">
        <f si="0" t="shared"/>
        <v>10.322156476002629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713.0</v>
      </c>
      <c r="E29" s="4" t="n">
        <v>736.0</v>
      </c>
      <c r="F29" s="5" t="n">
        <f si="0" t="shared"/>
        <v>-3.125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804.0</v>
      </c>
      <c r="E30" s="4" t="n">
        <v>734.0</v>
      </c>
      <c r="F30" s="5" t="n">
        <f si="0" t="shared"/>
        <v>9.536784741144414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7222.0</v>
      </c>
      <c r="E31" s="4" t="n">
        <v>7190.0</v>
      </c>
      <c r="F31" s="5" t="n">
        <f si="0" t="shared"/>
        <v>0.44506258692628653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496.0</v>
      </c>
      <c r="E32" s="4" t="n">
        <v>457.0</v>
      </c>
      <c r="F32" s="5" t="n">
        <f si="0" t="shared"/>
        <v>8.533916849015318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106.0</v>
      </c>
      <c r="E33" s="4" t="n">
        <v>153.0</v>
      </c>
      <c r="F33" s="5" t="n">
        <f si="0" t="shared"/>
        <v>-30.718954248366014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731.0</v>
      </c>
      <c r="E34" s="4" t="n">
        <v>767.0</v>
      </c>
      <c r="F34" s="5" t="n">
        <f si="0" t="shared"/>
        <v>-4.69361147327249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5169.0</v>
      </c>
      <c r="E35" s="4" t="n">
        <f>E36-E24-E25-E26-E27-E28-E29-E30-E31-E32-E33-E34</f>
        <v>4778.0</v>
      </c>
      <c r="F35" s="5" t="n">
        <f si="0" t="shared"/>
        <v>8.183340309753035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26891.0</v>
      </c>
      <c r="E36" s="4" t="n">
        <v>26297.0</v>
      </c>
      <c r="F36" s="5" t="n">
        <f si="0" t="shared"/>
        <v>2.2588127923337264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6802.0</v>
      </c>
      <c r="E37" s="4" t="n">
        <v>7431.0</v>
      </c>
      <c r="F37" s="5" t="n">
        <f si="0" t="shared"/>
        <v>-8.464540438702732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1125.0</v>
      </c>
      <c r="E38" s="4" t="n">
        <v>1245.0</v>
      </c>
      <c r="F38" s="5" t="n">
        <f si="0" t="shared"/>
        <v>-9.63855421686747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189.0</v>
      </c>
      <c r="E39" s="4" t="n">
        <f>E40-E37-E38</f>
        <v>113.0</v>
      </c>
      <c r="F39" s="5" t="n">
        <f si="0" t="shared"/>
        <v>67.2566371681416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8116.0</v>
      </c>
      <c r="E40" s="4" t="n">
        <v>8789.0</v>
      </c>
      <c r="F40" s="5" t="n">
        <f si="0" t="shared"/>
        <v>-7.657298896347707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257.0</v>
      </c>
      <c r="E41" s="4" t="n">
        <v>330.0</v>
      </c>
      <c r="F41" s="5" t="n">
        <f si="0" t="shared"/>
        <v>-22.12121212121212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679.0</v>
      </c>
      <c r="E42" s="4" t="n">
        <f>E43-E41</f>
        <v>801.0</v>
      </c>
      <c r="F42" s="5" t="n">
        <f si="0" t="shared"/>
        <v>-15.23096129837703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936.0</v>
      </c>
      <c r="E43" s="4" t="n">
        <v>1131.0</v>
      </c>
      <c r="F43" s="5" t="n">
        <f si="0" t="shared"/>
        <v>-17.24137931034483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57.0</v>
      </c>
      <c r="E44" s="4" t="n">
        <v>54.0</v>
      </c>
      <c r="F44" s="5" t="n">
        <f si="0" t="shared"/>
        <v>5.555555555555555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452713.0</v>
      </c>
      <c r="E45" s="4" t="n">
        <v>437901.0</v>
      </c>
      <c r="F45" s="5" t="n">
        <f si="0" t="shared"/>
        <v>3.382499697420193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837374.0</v>
      </c>
      <c r="E46" s="8" t="n">
        <f>E44+E43+E40+E36+E23+E16+E45</f>
        <v>809562.0</v>
      </c>
      <c r="F46" s="5" t="n">
        <f si="0" t="shared"/>
        <v>3.435437928163624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