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<sst xmlns="http://schemas.openxmlformats.org/spreadsheetml/2006/main" count="98" uniqueCount="56">
  <si>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</si>
  <si>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</si>
  <si>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</si>
  <si>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</si>
  <si>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</si>
  <si>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</si>
  <si>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</si>
  <si>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</si>
  <si>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</si>
  <si>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</si>
  <si>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</si>
  <si>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</si>
  <si>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</si>
  <si>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</si>
  <si>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</si>
  <si>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</si>
  <si>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</si>
  <si>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</si>
  <si>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</si>
  <si>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</si>
  <si>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</si>
  <si>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</si>
  <si>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</si>
  <si>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</si>
  <si>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</si>
  <si>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</si>
  <si>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</si>
  <si>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</si>
  <si>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</si>
  <si>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</si>
  <si>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</si>
  <si>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</si>
  <si>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</si>
  <si>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</si>
  <si>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</si>
  <si>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</si>
  <si>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</si>
  <si>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</si>
  <si>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</si>
  <si>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</si>
  <si>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</si>
  <si>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</si>
  <si>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</si>
  <si>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</si>
  <si>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</si>
  <si>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</si>
  <si>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</si>
  <si>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</si>
  <si>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</si>
  <si>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</si>
  <si>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</si>
  <si>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</si>
  <si>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</si>
  <si>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105年2月來臺旅客人次及成長率－按國籍分
Table 1-3 Visitor Arrivals by Nationality,
 February, 2016</t>
  </si>
  <si>
    <t>105年2月
Feb.., 2016</t>
  </si>
  <si>
    <t>104年2月
Feb..,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</si>
</sst>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133215.0</v>
      </c>
      <c r="E3" s="4" t="n">
        <v>104556.0</v>
      </c>
      <c r="F3" s="5" t="n">
        <f>IF(E3=0,"-",(D3-E3)/E3*100)</f>
        <v>27.410191667623092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76563.0</v>
      </c>
      <c r="E4" s="4" t="n">
        <v>57887.0</v>
      </c>
      <c r="F4" s="5" t="n">
        <f ref="F4:F46" si="0" t="shared">IF(E4=0,"-",(D4-E4)/E4*100)</f>
        <v>32.26285694542816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2835.0</v>
      </c>
      <c r="E5" s="4" t="n">
        <v>2162.0</v>
      </c>
      <c r="F5" s="5" t="n">
        <f si="0" t="shared"/>
        <v>31.12858464384829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1074.0</v>
      </c>
      <c r="E6" s="4" t="n">
        <v>917.0</v>
      </c>
      <c r="F6" s="5" t="n">
        <f si="0" t="shared"/>
        <v>17.121046892039256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40610.0</v>
      </c>
      <c r="E7" s="4" t="n">
        <v>28889.0</v>
      </c>
      <c r="F7" s="5" t="n">
        <f si="0" t="shared"/>
        <v>40.572536259475925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19265.0</v>
      </c>
      <c r="E8" s="4" t="n">
        <v>14816.0</v>
      </c>
      <c r="F8" s="5" t="n">
        <f si="0" t="shared"/>
        <v>30.028347732181427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14034.0</v>
      </c>
      <c r="E9" s="4" t="n">
        <v>12840.0</v>
      </c>
      <c r="F9" s="5" t="n">
        <f si="0" t="shared"/>
        <v>9.299065420560748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10616.0</v>
      </c>
      <c r="E10" s="4" t="n">
        <v>8035.0</v>
      </c>
      <c r="F10" s="5" t="n">
        <f si="0" t="shared"/>
        <v>32.12196639701307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10967.0</v>
      </c>
      <c r="E11" s="4" t="n">
        <v>5729.0</v>
      </c>
      <c r="F11" s="5" t="n">
        <f si="0" t="shared"/>
        <v>91.42956886018503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15084.0</v>
      </c>
      <c r="E12" s="4" t="n">
        <v>8792.0</v>
      </c>
      <c r="F12" s="5" t="n">
        <f si="0" t="shared"/>
        <v>71.56505914467698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891.0</v>
      </c>
      <c r="E13" s="4" t="n">
        <f>E14-E7-E8-E9-E10-E11-E12</f>
        <v>747.0</v>
      </c>
      <c r="F13" s="5" t="n">
        <f si="0" t="shared"/>
        <v>19.27710843373494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111467.0</v>
      </c>
      <c r="E14" s="4" t="n">
        <v>79848.0</v>
      </c>
      <c r="F14" s="5" t="n">
        <f si="0" t="shared"/>
        <v>39.59898807734696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774.0</v>
      </c>
      <c r="E15" s="4" t="n">
        <f>E16-E3-E4-E5-E6-E14</f>
        <v>683.0</v>
      </c>
      <c r="F15" s="5" t="n">
        <f si="0" t="shared"/>
        <v>13.323572474377746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325928.0</v>
      </c>
      <c r="E16" s="4" t="n">
        <v>246053.0</v>
      </c>
      <c r="F16" s="5" t="n">
        <f si="0" t="shared"/>
        <v>32.46251823794061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10242.0</v>
      </c>
      <c r="E17" s="4" t="n">
        <v>9698.0</v>
      </c>
      <c r="F17" s="5" t="n">
        <f si="0" t="shared"/>
        <v>5.609404000824912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36412.0</v>
      </c>
      <c r="E18" s="4" t="n">
        <v>35520.0</v>
      </c>
      <c r="F18" s="5" t="n">
        <f si="0" t="shared"/>
        <v>2.5112612612612613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207.0</v>
      </c>
      <c r="E19" s="4" t="n">
        <v>223.0</v>
      </c>
      <c r="F19" s="5" t="n">
        <f si="0" t="shared"/>
        <v>-7.174887892376682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265.0</v>
      </c>
      <c r="E20" s="4" t="n">
        <v>293.0</v>
      </c>
      <c r="F20" s="5" t="n">
        <f si="0" t="shared"/>
        <v>-9.556313993174061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99.0</v>
      </c>
      <c r="E21" s="4" t="n">
        <v>73.0</v>
      </c>
      <c r="F21" s="5" t="n">
        <f si="0" t="shared"/>
        <v>35.61643835616438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1081.0</v>
      </c>
      <c r="E22" s="4" t="n">
        <f>E23-E17-E18-E19-E20-E21</f>
        <v>807.0</v>
      </c>
      <c r="F22" s="5" t="n">
        <f>IF(E22=0,"-",(D22-E22)/E22*100)</f>
        <v>33.95291201982652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48306.0</v>
      </c>
      <c r="E23" s="4" t="n">
        <v>46614.0</v>
      </c>
      <c r="F23" s="5" t="n">
        <f si="0" t="shared"/>
        <v>3.6298107864590037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466.0</v>
      </c>
      <c r="E24" s="4" t="n">
        <v>452.0</v>
      </c>
      <c r="F24" s="5" t="n">
        <f si="0" t="shared"/>
        <v>3.0973451327433628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4320.0</v>
      </c>
      <c r="E25" s="4" t="n">
        <v>3750.0</v>
      </c>
      <c r="F25" s="5" t="n">
        <f si="0" t="shared"/>
        <v>15.2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4622.0</v>
      </c>
      <c r="E26" s="4" t="n">
        <v>4064.0</v>
      </c>
      <c r="F26" s="5" t="n">
        <f si="0" t="shared"/>
        <v>13.730314960629922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1365.0</v>
      </c>
      <c r="E27" s="4" t="n">
        <v>1082.0</v>
      </c>
      <c r="F27" s="5" t="n">
        <f si="0" t="shared"/>
        <v>26.155268022181144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1692.0</v>
      </c>
      <c r="E28" s="4" t="n">
        <v>1386.0</v>
      </c>
      <c r="F28" s="5" t="n">
        <f si="0" t="shared"/>
        <v>22.07792207792208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694.0</v>
      </c>
      <c r="E29" s="4" t="n">
        <v>633.0</v>
      </c>
      <c r="F29" s="5" t="n">
        <f si="0" t="shared"/>
        <v>9.636650868878357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861.0</v>
      </c>
      <c r="E30" s="4" t="n">
        <v>651.0</v>
      </c>
      <c r="F30" s="5" t="n">
        <f si="0" t="shared"/>
        <v>32.25806451612903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7070.0</v>
      </c>
      <c r="E31" s="4" t="n">
        <v>6700.0</v>
      </c>
      <c r="F31" s="5" t="n">
        <f si="0" t="shared"/>
        <v>5.522388059701493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594.0</v>
      </c>
      <c r="E32" s="4" t="n">
        <v>437.0</v>
      </c>
      <c r="F32" s="5" t="n">
        <f si="0" t="shared"/>
        <v>35.92677345537758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139.0</v>
      </c>
      <c r="E33" s="4" t="n">
        <v>102.0</v>
      </c>
      <c r="F33" s="5" t="n">
        <f si="0" t="shared"/>
        <v>36.27450980392157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703.0</v>
      </c>
      <c r="E34" s="4" t="n">
        <v>632.0</v>
      </c>
      <c r="F34" s="5" t="n">
        <f si="0" t="shared"/>
        <v>11.234177215189874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5158.0</v>
      </c>
      <c r="E35" s="4" t="n">
        <f>E36-E24-E25-E26-E27-E28-E29-E30-E31-E32-E33-E34</f>
        <v>4468.0</v>
      </c>
      <c r="F35" s="5" t="n">
        <f si="0" t="shared"/>
        <v>15.443151298119965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27684.0</v>
      </c>
      <c r="E36" s="4" t="n">
        <v>24357.0</v>
      </c>
      <c r="F36" s="5" t="n">
        <f si="0" t="shared"/>
        <v>13.659317649956893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6375.0</v>
      </c>
      <c r="E37" s="4" t="n">
        <v>6136.0</v>
      </c>
      <c r="F37" s="5" t="n">
        <f si="0" t="shared"/>
        <v>3.8950456323337677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1223.0</v>
      </c>
      <c r="E38" s="4" t="n">
        <v>1297.0</v>
      </c>
      <c r="F38" s="5" t="n">
        <f si="0" t="shared"/>
        <v>-5.705474171164225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165.0</v>
      </c>
      <c r="E39" s="4" t="n">
        <f>E40-E37-E38</f>
        <v>73.0</v>
      </c>
      <c r="F39" s="5" t="n">
        <f si="0" t="shared"/>
        <v>126.02739726027397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7763.0</v>
      </c>
      <c r="E40" s="4" t="n">
        <v>7506.0</v>
      </c>
      <c r="F40" s="5" t="n">
        <f si="0" t="shared"/>
        <v>3.423927524646949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568.0</v>
      </c>
      <c r="E41" s="4" t="n">
        <v>540.0</v>
      </c>
      <c r="F41" s="5" t="n">
        <f si="0" t="shared"/>
        <v>5.185185185185185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415.0</v>
      </c>
      <c r="E42" s="4" t="n">
        <f>E43-E41</f>
        <v>340.0</v>
      </c>
      <c r="F42" s="5" t="n">
        <f si="0" t="shared"/>
        <v>22.058823529411764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983.0</v>
      </c>
      <c r="E43" s="4" t="n">
        <v>880.0</v>
      </c>
      <c r="F43" s="5" t="n">
        <f si="0" t="shared"/>
        <v>11.704545454545455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47.0</v>
      </c>
      <c r="E44" s="4" t="n">
        <v>37.0</v>
      </c>
      <c r="F44" s="5" t="n">
        <f si="0" t="shared"/>
        <v>27.027027027027028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509444.0</v>
      </c>
      <c r="E45" s="4" t="n">
        <v>491736.0</v>
      </c>
      <c r="F45" s="5" t="n">
        <f si="0" t="shared"/>
        <v>3.6011192997868777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920155.0</v>
      </c>
      <c r="E46" s="8" t="n">
        <f>E44+E43+E40+E36+E23+E16+E45</f>
        <v>817183.0</v>
      </c>
      <c r="F46" s="5" t="n">
        <f si="0" t="shared"/>
        <v>12.600849503721934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