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<sst xmlns="http://schemas.openxmlformats.org/spreadsheetml/2006/main" count="98" uniqueCount="56">
  <si>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</si>
  <si>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</si>
  <si>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</si>
  <si>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</si>
  <si>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</si>
  <si>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</si>
  <si>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</si>
  <si>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</si>
  <si>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</si>
  <si>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</si>
  <si>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</si>
  <si>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</si>
  <si>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</si>
  <si>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</si>
  <si>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</si>
  <si>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</si>
  <si>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</si>
  <si>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</si>
  <si>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</si>
  <si>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</si>
  <si>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</si>
  <si>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</si>
  <si>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</si>
  <si>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</si>
  <si>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</si>
  <si>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</si>
  <si>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</si>
  <si>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</si>
  <si>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</si>
  <si>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</si>
  <si>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</si>
  <si>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</si>
  <si>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</si>
  <si>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</si>
  <si>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</si>
  <si>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</si>
  <si>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</si>
  <si>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</si>
  <si>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</si>
  <si>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</si>
  <si>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</si>
  <si>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</si>
  <si>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</si>
  <si>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</si>
  <si>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</si>
  <si>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</si>
  <si>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</si>
  <si>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</si>
  <si>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</si>
  <si>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</si>
  <si>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</si>
  <si>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</si>
  <si>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</si>
  <si>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105年6月來臺旅客人次及成長率－按國籍分
Table 1-3 Visitor Arrivals by Nationality,
 June, 2016</t>
  </si>
  <si>
    <t>105年6月
Jun.., 2016</t>
  </si>
  <si>
    <t>104年6月
Jun..,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</si>
</sst>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130505.0</v>
      </c>
      <c r="E3" s="4" t="n">
        <v>118486.0</v>
      </c>
      <c r="F3" s="5" t="n">
        <f>IF(E3=0,"-",(D3-E3)/E3*100)</f>
        <v>10.143814459092214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61826.0</v>
      </c>
      <c r="E4" s="4" t="n">
        <v>37082.0</v>
      </c>
      <c r="F4" s="5" t="n">
        <f ref="F4:F46" si="0" t="shared">IF(E4=0,"-",(D4-E4)/E4*100)</f>
        <v>66.72779245995362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3050.0</v>
      </c>
      <c r="E5" s="4" t="n">
        <v>3787.0</v>
      </c>
      <c r="F5" s="5" t="n">
        <f si="0" t="shared"/>
        <v>-19.46131502508582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1056.0</v>
      </c>
      <c r="E6" s="4" t="n">
        <v>1500.0</v>
      </c>
      <c r="F6" s="5" t="n">
        <f si="0" t="shared"/>
        <v>-29.599999999999998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31789.0</v>
      </c>
      <c r="E7" s="4" t="n">
        <v>31885.0</v>
      </c>
      <c r="F7" s="5" t="n">
        <f si="0" t="shared"/>
        <v>-0.3010820134859652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31847.0</v>
      </c>
      <c r="E8" s="4" t="n">
        <v>30737.0</v>
      </c>
      <c r="F8" s="5" t="n">
        <f si="0" t="shared"/>
        <v>3.611282818752643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17192.0</v>
      </c>
      <c r="E9" s="4" t="n">
        <v>15885.0</v>
      </c>
      <c r="F9" s="5" t="n">
        <f si="0" t="shared"/>
        <v>8.227887944601825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13988.0</v>
      </c>
      <c r="E10" s="4" t="n">
        <v>11777.0</v>
      </c>
      <c r="F10" s="5" t="n">
        <f si="0" t="shared"/>
        <v>18.77388129404772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11567.0</v>
      </c>
      <c r="E11" s="4" t="n">
        <v>8681.0</v>
      </c>
      <c r="F11" s="5" t="n">
        <f si="0" t="shared"/>
        <v>33.24501785508582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15544.0</v>
      </c>
      <c r="E12" s="4" t="n">
        <v>12686.0</v>
      </c>
      <c r="F12" s="5" t="n">
        <f si="0" t="shared"/>
        <v>22.52877187450733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926.0</v>
      </c>
      <c r="E13" s="4" t="n">
        <f>E14-E7-E8-E9-E10-E11-E12</f>
        <v>847.0</v>
      </c>
      <c r="F13" s="5" t="n">
        <f si="0" t="shared"/>
        <v>9.327036599763874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122853.0</v>
      </c>
      <c r="E14" s="4" t="n">
        <v>112498.0</v>
      </c>
      <c r="F14" s="5" t="n">
        <f si="0" t="shared"/>
        <v>9.204608081921457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700.0</v>
      </c>
      <c r="E15" s="4" t="n">
        <f>E16-E3-E4-E5-E6-E14</f>
        <v>664.0</v>
      </c>
      <c r="F15" s="5" t="n">
        <f si="0" t="shared"/>
        <v>5.421686746987952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319990.0</v>
      </c>
      <c r="E16" s="4" t="n">
        <v>274017.0</v>
      </c>
      <c r="F16" s="5" t="n">
        <f si="0" t="shared"/>
        <v>16.77742621808136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9080.0</v>
      </c>
      <c r="E17" s="4" t="n">
        <v>8564.0</v>
      </c>
      <c r="F17" s="5" t="n">
        <f si="0" t="shared"/>
        <v>6.025221858944418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48528.0</v>
      </c>
      <c r="E18" s="4" t="n">
        <v>44489.0</v>
      </c>
      <c r="F18" s="5" t="n">
        <f si="0" t="shared"/>
        <v>9.07864865472364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220.0</v>
      </c>
      <c r="E19" s="4" t="n">
        <v>264.0</v>
      </c>
      <c r="F19" s="5" t="n">
        <f si="0" t="shared"/>
        <v>-16.666666666666664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263.0</v>
      </c>
      <c r="E20" s="4" t="n">
        <v>428.0</v>
      </c>
      <c r="F20" s="5" t="n">
        <f si="0" t="shared"/>
        <v>-38.55140186915888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85.0</v>
      </c>
      <c r="E21" s="4" t="n">
        <v>88.0</v>
      </c>
      <c r="F21" s="5" t="n">
        <f si="0" t="shared"/>
        <v>-3.4090909090909087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872.0</v>
      </c>
      <c r="E22" s="4" t="n">
        <f>E23-E17-E18-E19-E20-E21</f>
        <v>781.0</v>
      </c>
      <c r="F22" s="5" t="n">
        <f>IF(E22=0,"-",(D22-E22)/E22*100)</f>
        <v>11.651728553137005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59048.0</v>
      </c>
      <c r="E23" s="4" t="n">
        <v>54614.0</v>
      </c>
      <c r="F23" s="5" t="n">
        <f si="0" t="shared"/>
        <v>8.118797377961695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490.0</v>
      </c>
      <c r="E24" s="4" t="n">
        <v>475.0</v>
      </c>
      <c r="F24" s="5" t="n">
        <f si="0" t="shared"/>
        <v>3.1578947368421053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3627.0</v>
      </c>
      <c r="E25" s="4" t="n">
        <v>3537.0</v>
      </c>
      <c r="F25" s="5" t="n">
        <f si="0" t="shared"/>
        <v>2.5445292620865136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4050.0</v>
      </c>
      <c r="E26" s="4" t="n">
        <v>3886.0</v>
      </c>
      <c r="F26" s="5" t="n">
        <f si="0" t="shared"/>
        <v>4.220277920741122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1410.0</v>
      </c>
      <c r="E27" s="4" t="n">
        <v>1463.0</v>
      </c>
      <c r="F27" s="5" t="n">
        <f si="0" t="shared"/>
        <v>-3.6226930963773065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1660.0</v>
      </c>
      <c r="E28" s="4" t="n">
        <v>1605.0</v>
      </c>
      <c r="F28" s="5" t="n">
        <f si="0" t="shared"/>
        <v>3.4267912772585665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660.0</v>
      </c>
      <c r="E29" s="4" t="n">
        <v>641.0</v>
      </c>
      <c r="F29" s="5" t="n">
        <f si="0" t="shared"/>
        <v>2.9641185647425896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873.0</v>
      </c>
      <c r="E30" s="4" t="n">
        <v>840.0</v>
      </c>
      <c r="F30" s="5" t="n">
        <f si="0" t="shared"/>
        <v>3.9285714285714284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7358.0</v>
      </c>
      <c r="E31" s="4" t="n">
        <v>7163.0</v>
      </c>
      <c r="F31" s="5" t="n">
        <f si="0" t="shared"/>
        <v>2.722323049001815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500.0</v>
      </c>
      <c r="E32" s="4" t="n">
        <v>416.0</v>
      </c>
      <c r="F32" s="5" t="n">
        <f si="0" t="shared"/>
        <v>20.192307692307693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134.0</v>
      </c>
      <c r="E33" s="4" t="n">
        <v>149.0</v>
      </c>
      <c r="F33" s="5" t="n">
        <f si="0" t="shared"/>
        <v>-10.06711409395973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769.0</v>
      </c>
      <c r="E34" s="4" t="n">
        <v>794.0</v>
      </c>
      <c r="F34" s="5" t="n">
        <f si="0" t="shared"/>
        <v>-3.1486146095717884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5317.0</v>
      </c>
      <c r="E35" s="4" t="n">
        <f>E36-E24-E25-E26-E27-E28-E29-E30-E31-E32-E33-E34</f>
        <v>5603.0</v>
      </c>
      <c r="F35" s="5" t="n">
        <f si="0" t="shared"/>
        <v>-5.104408352668213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26848.0</v>
      </c>
      <c r="E36" s="4" t="n">
        <v>26572.0</v>
      </c>
      <c r="F36" s="5" t="n">
        <f si="0" t="shared"/>
        <v>1.038687340057203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6645.0</v>
      </c>
      <c r="E37" s="4" t="n">
        <v>6326.0</v>
      </c>
      <c r="F37" s="5" t="n">
        <f si="0" t="shared"/>
        <v>5.042680999051533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1180.0</v>
      </c>
      <c r="E38" s="4" t="n">
        <v>1167.0</v>
      </c>
      <c r="F38" s="5" t="n">
        <f si="0" t="shared"/>
        <v>1.113967437874893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189.0</v>
      </c>
      <c r="E39" s="4" t="n">
        <f>E40-E37-E38</f>
        <v>109.0</v>
      </c>
      <c r="F39" s="5" t="n">
        <f si="0" t="shared"/>
        <v>73.39449541284404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8014.0</v>
      </c>
      <c r="E40" s="4" t="n">
        <v>7602.0</v>
      </c>
      <c r="F40" s="5" t="n">
        <f si="0" t="shared"/>
        <v>5.419626414101552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359.0</v>
      </c>
      <c r="E41" s="4" t="n">
        <v>307.0</v>
      </c>
      <c r="F41" s="5" t="n">
        <f si="0" t="shared"/>
        <v>16.938110749185668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407.0</v>
      </c>
      <c r="E42" s="4" t="n">
        <f>E43-E41</f>
        <v>482.0</v>
      </c>
      <c r="F42" s="5" t="n">
        <f si="0" t="shared"/>
        <v>-15.560165975103734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766.0</v>
      </c>
      <c r="E43" s="4" t="n">
        <v>789.0</v>
      </c>
      <c r="F43" s="5" t="n">
        <f si="0" t="shared"/>
        <v>-2.915082382762991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52.0</v>
      </c>
      <c r="E44" s="4" t="n">
        <v>63.0</v>
      </c>
      <c r="F44" s="5" t="n">
        <f si="0" t="shared"/>
        <v>-17.46031746031746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403082.0</v>
      </c>
      <c r="E45" s="4" t="n">
        <v>436490.0</v>
      </c>
      <c r="F45" s="5" t="n">
        <f si="0" t="shared"/>
        <v>-7.6537835918348645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817800.0</v>
      </c>
      <c r="E46" s="8" t="n">
        <f>E44+E43+E40+E36+E23+E16+E45</f>
        <v>800147.0</v>
      </c>
      <c r="F46" s="5" t="n">
        <f si="0" t="shared"/>
        <v>2.2062196071471867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