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<sst xmlns="http://schemas.openxmlformats.org/spreadsheetml/2006/main" count="98" uniqueCount="56">
  <si>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</si>
  <si>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</si>
  <si>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</si>
  <si>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</si>
  <si>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</si>
  <si>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</si>
  <si>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</si>
  <si>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</si>
  <si>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</si>
  <si>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</si>
  <si>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</si>
  <si>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</si>
  <si>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</si>
  <si>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</si>
  <si>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</si>
  <si>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</si>
  <si>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</si>
  <si>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</si>
  <si>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</si>
  <si>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</si>
  <si>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</si>
  <si>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</si>
  <si>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</si>
  <si>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</si>
  <si>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</si>
  <si>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</si>
  <si>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</si>
  <si>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</si>
  <si>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</si>
  <si>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</si>
  <si>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</si>
  <si>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</si>
  <si>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</si>
  <si>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</si>
  <si>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</si>
  <si>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</si>
  <si>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</si>
  <si>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</si>
  <si>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</si>
  <si>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</si>
  <si>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</si>
  <si>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</si>
  <si>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</si>
  <si>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</si>
  <si>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</si>
  <si>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</si>
  <si>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</si>
  <si>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</si>
  <si>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</si>
  <si>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</si>
  <si>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</si>
  <si>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</si>
  <si>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</si>
  <si>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106年10月來臺旅客人次及成長率－按國籍分
Table 1-3 Visitor Arrivals by Nationality,
 October, 2017</t>
  </si>
  <si>
    <t>106年10月
Oct.., 2017</t>
  </si>
  <si>
    <t>105年10月
Oct..,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</si>
</sst>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159994.0</v>
      </c>
      <c r="E3" s="4" t="n">
        <v>167816.0</v>
      </c>
      <c r="F3" s="5" t="n">
        <f>IF(E3=0,"-",(D3-E3)/E3*100)</f>
        <v>-4.661057348524575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94159.0</v>
      </c>
      <c r="E4" s="4" t="n">
        <v>74210.0</v>
      </c>
      <c r="F4" s="5" t="n">
        <f ref="F4:F46" si="0" t="shared">IF(E4=0,"-",(D4-E4)/E4*100)</f>
        <v>26.8818218568926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3311.0</v>
      </c>
      <c r="E5" s="4" t="n">
        <v>3416.0</v>
      </c>
      <c r="F5" s="5" t="n">
        <f si="0" t="shared"/>
        <v>-3.0737704918032787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1916.0</v>
      </c>
      <c r="E6" s="4" t="n">
        <v>1635.0</v>
      </c>
      <c r="F6" s="5" t="n">
        <f si="0" t="shared"/>
        <v>17.186544342507645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47812.0</v>
      </c>
      <c r="E7" s="4" t="n">
        <v>44779.0</v>
      </c>
      <c r="F7" s="5" t="n">
        <f si="0" t="shared"/>
        <v>6.7732642533330365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31860.0</v>
      </c>
      <c r="E8" s="4" t="n">
        <v>31434.0</v>
      </c>
      <c r="F8" s="5" t="n">
        <f si="0" t="shared"/>
        <v>1.3552204619202137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14977.0</v>
      </c>
      <c r="E9" s="4" t="n">
        <v>15956.0</v>
      </c>
      <c r="F9" s="5" t="n">
        <f si="0" t="shared"/>
        <v>-6.135622963148659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24432.0</v>
      </c>
      <c r="E10" s="4" t="n">
        <v>15521.0</v>
      </c>
      <c r="F10" s="5" t="n">
        <f si="0" t="shared"/>
        <v>57.412537851942524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26041.0</v>
      </c>
      <c r="E11" s="4" t="n">
        <v>23017.0</v>
      </c>
      <c r="F11" s="5" t="n">
        <f si="0" t="shared"/>
        <v>13.138115306078117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34448.0</v>
      </c>
      <c r="E12" s="4" t="n">
        <v>18744.0</v>
      </c>
      <c r="F12" s="5" t="n">
        <f si="0" t="shared"/>
        <v>83.78147673922321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2597.0</v>
      </c>
      <c r="E13" s="4" t="n">
        <f>E14-E7-E8-E9-E10-E11-E12</f>
        <v>1928.0</v>
      </c>
      <c r="F13" s="5" t="n">
        <f si="0" t="shared"/>
        <v>34.69917012448133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182167.0</v>
      </c>
      <c r="E14" s="4" t="n">
        <v>151379.0</v>
      </c>
      <c r="F14" s="5" t="n">
        <f si="0" t="shared"/>
        <v>20.338356046743602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978.0</v>
      </c>
      <c r="E15" s="4" t="n">
        <f>E16-E3-E4-E5-E6-E14</f>
        <v>832.0</v>
      </c>
      <c r="F15" s="5" t="n">
        <f si="0" t="shared"/>
        <v>17.548076923076923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442525.0</v>
      </c>
      <c r="E16" s="4" t="n">
        <v>399288.0</v>
      </c>
      <c r="F16" s="5" t="n">
        <f si="0" t="shared"/>
        <v>10.828524774097895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14236.0</v>
      </c>
      <c r="E17" s="4" t="n">
        <v>14753.0</v>
      </c>
      <c r="F17" s="5" t="n">
        <f si="0" t="shared"/>
        <v>-3.5043719921371923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47768.0</v>
      </c>
      <c r="E18" s="4" t="n">
        <v>48656.0</v>
      </c>
      <c r="F18" s="5" t="n">
        <f si="0" t="shared"/>
        <v>-1.8250575468595858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374.0</v>
      </c>
      <c r="E19" s="4" t="n">
        <v>357.0</v>
      </c>
      <c r="F19" s="5" t="n">
        <f si="0" t="shared"/>
        <v>4.761904761904762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421.0</v>
      </c>
      <c r="E20" s="4" t="n">
        <v>522.0</v>
      </c>
      <c r="F20" s="5" t="n">
        <f si="0" t="shared"/>
        <v>-19.34865900383142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182.0</v>
      </c>
      <c r="E21" s="4" t="n">
        <v>146.0</v>
      </c>
      <c r="F21" s="5" t="n">
        <f si="0" t="shared"/>
        <v>24.65753424657534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1048.0</v>
      </c>
      <c r="E22" s="4" t="n">
        <f>E23-E17-E18-E19-E20-E21</f>
        <v>1046.0</v>
      </c>
      <c r="F22" s="5" t="n">
        <f>IF(E22=0,"-",(D22-E22)/E22*100)</f>
        <v>0.19120458891013384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64029.0</v>
      </c>
      <c r="E23" s="4" t="n">
        <v>65480.0</v>
      </c>
      <c r="F23" s="5" t="n">
        <f si="0" t="shared"/>
        <v>-2.2159437996334757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882.0</v>
      </c>
      <c r="E24" s="4" t="n">
        <v>866.0</v>
      </c>
      <c r="F24" s="5" t="n">
        <f si="0" t="shared"/>
        <v>1.8475750577367205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5404.0</v>
      </c>
      <c r="E25" s="4" t="n">
        <v>5405.0</v>
      </c>
      <c r="F25" s="5" t="n">
        <f si="0" t="shared"/>
        <v>-0.018501387604070305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7298.0</v>
      </c>
      <c r="E26" s="4" t="n">
        <v>6815.0</v>
      </c>
      <c r="F26" s="5" t="n">
        <f si="0" t="shared"/>
        <v>7.087307410124725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2052.0</v>
      </c>
      <c r="E27" s="4" t="n">
        <v>2063.0</v>
      </c>
      <c r="F27" s="5" t="n">
        <f si="0" t="shared"/>
        <v>-0.5332040717401841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2670.0</v>
      </c>
      <c r="E28" s="4" t="n">
        <v>2744.0</v>
      </c>
      <c r="F28" s="5" t="n">
        <f si="0" t="shared"/>
        <v>-2.696793002915452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1129.0</v>
      </c>
      <c r="E29" s="4" t="n">
        <v>1267.0</v>
      </c>
      <c r="F29" s="5" t="n">
        <f si="0" t="shared"/>
        <v>-10.891870560378848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1093.0</v>
      </c>
      <c r="E30" s="4" t="n">
        <v>1141.0</v>
      </c>
      <c r="F30" s="5" t="n">
        <f si="0" t="shared"/>
        <v>-4.206836108676599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9475.0</v>
      </c>
      <c r="E31" s="4" t="n">
        <v>9525.0</v>
      </c>
      <c r="F31" s="5" t="n">
        <f si="0" t="shared"/>
        <v>-0.5249343832020997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998.0</v>
      </c>
      <c r="E32" s="4" t="n">
        <v>658.0</v>
      </c>
      <c r="F32" s="5" t="n">
        <f si="0" t="shared"/>
        <v>51.671732522796354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187.0</v>
      </c>
      <c r="E33" s="4" t="n">
        <v>147.0</v>
      </c>
      <c r="F33" s="5" t="n">
        <f si="0" t="shared"/>
        <v>27.2108843537415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996.0</v>
      </c>
      <c r="E34" s="4" t="n">
        <v>1004.0</v>
      </c>
      <c r="F34" s="5" t="n">
        <f si="0" t="shared"/>
        <v>-0.796812749003984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6890.0</v>
      </c>
      <c r="E35" s="4" t="n">
        <f>E36-E24-E25-E26-E27-E28-E29-E30-E31-E32-E33-E34</f>
        <v>7370.0</v>
      </c>
      <c r="F35" s="5" t="n">
        <f si="0" t="shared"/>
        <v>-6.512890094979647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39074.0</v>
      </c>
      <c r="E36" s="4" t="n">
        <v>39005.0</v>
      </c>
      <c r="F36" s="5" t="n">
        <f si="0" t="shared"/>
        <v>0.17690039738495067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9128.0</v>
      </c>
      <c r="E37" s="4" t="n">
        <v>10654.0</v>
      </c>
      <c r="F37" s="5" t="n">
        <f si="0" t="shared"/>
        <v>-14.323258869908015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1637.0</v>
      </c>
      <c r="E38" s="4" t="n">
        <v>1553.0</v>
      </c>
      <c r="F38" s="5" t="n">
        <f si="0" t="shared"/>
        <v>5.4088860270444306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143.0</v>
      </c>
      <c r="E39" s="4" t="n">
        <f>E40-E37-E38</f>
        <v>192.0</v>
      </c>
      <c r="F39" s="5" t="n">
        <f si="0" t="shared"/>
        <v>-25.520833333333332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10908.0</v>
      </c>
      <c r="E40" s="4" t="n">
        <v>12399.0</v>
      </c>
      <c r="F40" s="5" t="n">
        <f si="0" t="shared"/>
        <v>-12.02516331962255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449.0</v>
      </c>
      <c r="E41" s="4" t="n">
        <v>405.0</v>
      </c>
      <c r="F41" s="5" t="n">
        <f si="0" t="shared"/>
        <v>10.864197530864198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580.0</v>
      </c>
      <c r="E42" s="4" t="n">
        <f>E43-E41</f>
        <v>458.0</v>
      </c>
      <c r="F42" s="5" t="n">
        <f si="0" t="shared"/>
        <v>26.637554585152838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1029.0</v>
      </c>
      <c r="E43" s="4" t="n">
        <v>863.0</v>
      </c>
      <c r="F43" s="5" t="n">
        <f si="0" t="shared"/>
        <v>19.235225955967554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65.0</v>
      </c>
      <c r="E44" s="4" t="n">
        <v>101.0</v>
      </c>
      <c r="F44" s="5" t="n">
        <f si="0" t="shared"/>
        <v>-35.64356435643564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369667.0</v>
      </c>
      <c r="E45" s="4" t="n">
        <v>328735.0</v>
      </c>
      <c r="F45" s="5" t="n">
        <f si="0" t="shared"/>
        <v>12.451366602278432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927297.0</v>
      </c>
      <c r="E46" s="8" t="n">
        <f>E44+E43+E40+E36+E23+E16+E45</f>
        <v>845871.0</v>
      </c>
      <c r="F46" s="5" t="n">
        <f si="0" t="shared"/>
        <v>9.626290533662935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