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<sst xmlns="http://schemas.openxmlformats.org/spreadsheetml/2006/main" count="98" uniqueCount="56">
  <si>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</si>
  <si>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</si>
  <si>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</si>
  <si>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</si>
  <si>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</si>
  <si>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</si>
  <si>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</si>
  <si>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</si>
  <si>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</si>
  <si>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</si>
  <si>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</si>
  <si>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</si>
  <si>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</si>
  <si>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</si>
  <si>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</si>
  <si>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</si>
  <si>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</si>
  <si>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</si>
  <si>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</si>
  <si>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</si>
  <si>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</si>
  <si>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</si>
  <si>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</si>
  <si>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</si>
  <si>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</si>
  <si>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</si>
  <si>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</si>
  <si>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</si>
  <si>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</si>
  <si>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</si>
  <si>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</si>
  <si>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</si>
  <si>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</si>
  <si>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</si>
  <si>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</si>
  <si>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</si>
  <si>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</si>
  <si>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</si>
  <si>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</si>
  <si>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</si>
  <si>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</si>
  <si>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</si>
  <si>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</si>
  <si>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</si>
  <si>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</si>
  <si>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</si>
  <si>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</si>
  <si>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</si>
  <si>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</si>
  <si>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</si>
  <si>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</si>
  <si>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</si>
  <si>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</si>
  <si>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106年2月來臺旅客人次及成長率－按國籍分
Table 1-3 Visitor Arrivals by Nationality,
 February, 2017</t>
  </si>
  <si>
    <t>106年2月
Feb.., 2017</t>
  </si>
  <si>
    <t>105年2月
Feb..,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</si>
</sst>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148033.0</v>
      </c>
      <c r="E3" s="4" t="n">
        <v>133215.0</v>
      </c>
      <c r="F3" s="5" t="n">
        <f>IF(E3=0,"-",(D3-E3)/E3*100)</f>
        <v>11.123371992643472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94836.0</v>
      </c>
      <c r="E4" s="4" t="n">
        <v>76563.0</v>
      </c>
      <c r="F4" s="5" t="n">
        <f ref="F4:F46" si="0" t="shared">IF(E4=0,"-",(D4-E4)/E4*100)</f>
        <v>23.866619646565574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3290.0</v>
      </c>
      <c r="E5" s="4" t="n">
        <v>2835.0</v>
      </c>
      <c r="F5" s="5" t="n">
        <f si="0" t="shared"/>
        <v>16.049382716049383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1170.0</v>
      </c>
      <c r="E6" s="4" t="n">
        <v>1074.0</v>
      </c>
      <c r="F6" s="5" t="n">
        <f si="0" t="shared"/>
        <v>8.938547486033519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47248.0</v>
      </c>
      <c r="E7" s="4" t="n">
        <v>40610.0</v>
      </c>
      <c r="F7" s="5" t="n">
        <f si="0" t="shared"/>
        <v>16.34572765328737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23539.0</v>
      </c>
      <c r="E8" s="4" t="n">
        <v>19265.0</v>
      </c>
      <c r="F8" s="5" t="n">
        <f si="0" t="shared"/>
        <v>22.185310147936672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15077.0</v>
      </c>
      <c r="E9" s="4" t="n">
        <v>14034.0</v>
      </c>
      <c r="F9" s="5" t="n">
        <f si="0" t="shared"/>
        <v>7.431950976200656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16744.0</v>
      </c>
      <c r="E10" s="4" t="n">
        <v>10616.0</v>
      </c>
      <c r="F10" s="5" t="n">
        <f si="0" t="shared"/>
        <v>57.72418990203466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21642.0</v>
      </c>
      <c r="E11" s="4" t="n">
        <v>10967.0</v>
      </c>
      <c r="F11" s="5" t="n">
        <f si="0" t="shared"/>
        <v>97.33746694629343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28953.0</v>
      </c>
      <c r="E12" s="4" t="n">
        <v>15084.0</v>
      </c>
      <c r="F12" s="5" t="n">
        <f si="0" t="shared"/>
        <v>91.94510739856801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1263.0</v>
      </c>
      <c r="E13" s="4" t="n">
        <f>E14-E7-E8-E9-E10-E11-E12</f>
        <v>891.0</v>
      </c>
      <c r="F13" s="5" t="n">
        <f si="0" t="shared"/>
        <v>41.75084175084175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154466.0</v>
      </c>
      <c r="E14" s="4" t="n">
        <v>111467.0</v>
      </c>
      <c r="F14" s="5" t="n">
        <f si="0" t="shared"/>
        <v>38.57554253725318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765.0</v>
      </c>
      <c r="E15" s="4" t="n">
        <f>E16-E3-E4-E5-E6-E14</f>
        <v>774.0</v>
      </c>
      <c r="F15" s="5" t="n">
        <f si="0" t="shared"/>
        <v>-1.1627906976744187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402560.0</v>
      </c>
      <c r="E16" s="4" t="n">
        <v>325928.0</v>
      </c>
      <c r="F16" s="5" t="n">
        <f si="0" t="shared"/>
        <v>23.51194128764635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9811.0</v>
      </c>
      <c r="E17" s="4" t="n">
        <v>10242.0</v>
      </c>
      <c r="F17" s="5" t="n">
        <f si="0" t="shared"/>
        <v>-4.208162468267916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36362.0</v>
      </c>
      <c r="E18" s="4" t="n">
        <v>36412.0</v>
      </c>
      <c r="F18" s="5" t="n">
        <f si="0" t="shared"/>
        <v>-0.1373173679006921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239.0</v>
      </c>
      <c r="E19" s="4" t="n">
        <v>207.0</v>
      </c>
      <c r="F19" s="5" t="n">
        <f si="0" t="shared"/>
        <v>15.458937198067632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262.0</v>
      </c>
      <c r="E20" s="4" t="n">
        <v>265.0</v>
      </c>
      <c r="F20" s="5" t="n">
        <f si="0" t="shared"/>
        <v>-1.1320754716981132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83.0</v>
      </c>
      <c r="E21" s="4" t="n">
        <v>99.0</v>
      </c>
      <c r="F21" s="5" t="n">
        <f si="0" t="shared"/>
        <v>-16.161616161616163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1128.0</v>
      </c>
      <c r="E22" s="4" t="n">
        <f>E23-E17-E18-E19-E20-E21</f>
        <v>1081.0</v>
      </c>
      <c r="F22" s="5" t="n">
        <f>IF(E22=0,"-",(D22-E22)/E22*100)</f>
        <v>4.3478260869565215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47885.0</v>
      </c>
      <c r="E23" s="4" t="n">
        <v>48306.0</v>
      </c>
      <c r="F23" s="5" t="n">
        <f si="0" t="shared"/>
        <v>-0.8715273464993998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455.0</v>
      </c>
      <c r="E24" s="4" t="n">
        <v>466.0</v>
      </c>
      <c r="F24" s="5" t="n">
        <f si="0" t="shared"/>
        <v>-2.3605150214592276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4121.0</v>
      </c>
      <c r="E25" s="4" t="n">
        <v>4320.0</v>
      </c>
      <c r="F25" s="5" t="n">
        <f si="0" t="shared"/>
        <v>-4.606481481481482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4658.0</v>
      </c>
      <c r="E26" s="4" t="n">
        <v>4622.0</v>
      </c>
      <c r="F26" s="5" t="n">
        <f si="0" t="shared"/>
        <v>0.7788836001730853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1431.0</v>
      </c>
      <c r="E27" s="4" t="n">
        <v>1365.0</v>
      </c>
      <c r="F27" s="5" t="n">
        <f si="0" t="shared"/>
        <v>4.835164835164836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1891.0</v>
      </c>
      <c r="E28" s="4" t="n">
        <v>1692.0</v>
      </c>
      <c r="F28" s="5" t="n">
        <f si="0" t="shared"/>
        <v>11.761229314420804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803.0</v>
      </c>
      <c r="E29" s="4" t="n">
        <v>694.0</v>
      </c>
      <c r="F29" s="5" t="n">
        <f si="0" t="shared"/>
        <v>15.706051873198849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842.0</v>
      </c>
      <c r="E30" s="4" t="n">
        <v>861.0</v>
      </c>
      <c r="F30" s="5" t="n">
        <f si="0" t="shared"/>
        <v>-2.2067363530778166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7001.0</v>
      </c>
      <c r="E31" s="4" t="n">
        <v>7070.0</v>
      </c>
      <c r="F31" s="5" t="n">
        <f si="0" t="shared"/>
        <v>-0.9759547383309759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515.0</v>
      </c>
      <c r="E32" s="4" t="n">
        <v>594.0</v>
      </c>
      <c r="F32" s="5" t="n">
        <f si="0" t="shared"/>
        <v>-13.299663299663301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143.0</v>
      </c>
      <c r="E33" s="4" t="n">
        <v>139.0</v>
      </c>
      <c r="F33" s="5" t="n">
        <f si="0" t="shared"/>
        <v>2.877697841726619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784.0</v>
      </c>
      <c r="E34" s="4" t="n">
        <v>703.0</v>
      </c>
      <c r="F34" s="5" t="n">
        <f si="0" t="shared"/>
        <v>11.522048364153626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4822.0</v>
      </c>
      <c r="E35" s="4" t="n">
        <f>E36-E24-E25-E26-E27-E28-E29-E30-E31-E32-E33-E34</f>
        <v>5158.0</v>
      </c>
      <c r="F35" s="5" t="n">
        <f si="0" t="shared"/>
        <v>-6.514152772392399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27466.0</v>
      </c>
      <c r="E36" s="4" t="n">
        <v>27684.0</v>
      </c>
      <c r="F36" s="5" t="n">
        <f si="0" t="shared"/>
        <v>-0.7874584597601504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6511.0</v>
      </c>
      <c r="E37" s="4" t="n">
        <v>6375.0</v>
      </c>
      <c r="F37" s="5" t="n">
        <f si="0" t="shared"/>
        <v>2.1333333333333333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1098.0</v>
      </c>
      <c r="E38" s="4" t="n">
        <v>1223.0</v>
      </c>
      <c r="F38" s="5" t="n">
        <f si="0" t="shared"/>
        <v>-10.220768601798854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163.0</v>
      </c>
      <c r="E39" s="4" t="n">
        <f>E40-E37-E38</f>
        <v>165.0</v>
      </c>
      <c r="F39" s="5" t="n">
        <f si="0" t="shared"/>
        <v>-1.2121212121212122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7772.0</v>
      </c>
      <c r="E40" s="4" t="n">
        <v>7763.0</v>
      </c>
      <c r="F40" s="5" t="n">
        <f si="0" t="shared"/>
        <v>0.11593456138090945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597.0</v>
      </c>
      <c r="E41" s="4" t="n">
        <v>568.0</v>
      </c>
      <c r="F41" s="5" t="n">
        <f si="0" t="shared"/>
        <v>5.105633802816902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473.0</v>
      </c>
      <c r="E42" s="4" t="n">
        <f>E43-E41</f>
        <v>415.0</v>
      </c>
      <c r="F42" s="5" t="n">
        <f si="0" t="shared"/>
        <v>13.975903614457833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1070.0</v>
      </c>
      <c r="E43" s="4" t="n">
        <v>983.0</v>
      </c>
      <c r="F43" s="5" t="n">
        <f si="0" t="shared"/>
        <v>8.850457782299085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71.0</v>
      </c>
      <c r="E44" s="4" t="n">
        <v>47.0</v>
      </c>
      <c r="F44" s="5" t="n">
        <f si="0" t="shared"/>
        <v>51.06382978723404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300687.0</v>
      </c>
      <c r="E45" s="4" t="n">
        <v>509444.0</v>
      </c>
      <c r="F45" s="5" t="n">
        <f si="0" t="shared"/>
        <v>-40.977418519012886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787511.0</v>
      </c>
      <c r="E46" s="8" t="n">
        <f>E44+E43+E40+E36+E23+E16+E45</f>
        <v>920155.0</v>
      </c>
      <c r="F46" s="5" t="n">
        <f si="0" t="shared"/>
        <v>-14.415397405871838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