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<sst xmlns="http://schemas.openxmlformats.org/spreadsheetml/2006/main" count="98" uniqueCount="56">
  <si>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</si>
  <si>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</si>
  <si>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</si>
  <si>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</si>
  <si>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</si>
  <si>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</si>
  <si>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</si>
  <si>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</si>
  <si>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</si>
  <si>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</si>
  <si>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</si>
  <si>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</si>
  <si>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</si>
  <si>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</si>
  <si>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</si>
  <si>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</si>
  <si>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</si>
  <si>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</si>
  <si>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</si>
  <si>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</si>
  <si>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</si>
  <si>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</si>
  <si>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</si>
  <si>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</si>
  <si>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</si>
  <si>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</si>
  <si>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</si>
  <si>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</si>
  <si>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</si>
  <si>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</si>
  <si>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</si>
  <si>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</si>
  <si>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</si>
  <si>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</si>
  <si>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</si>
  <si>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</si>
  <si>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</si>
  <si>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</si>
  <si>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</si>
  <si>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</si>
  <si>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</si>
  <si>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</si>
  <si>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</si>
  <si>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</si>
  <si>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</si>
  <si>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</si>
  <si>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</si>
  <si>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</si>
  <si>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</si>
  <si>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</si>
  <si>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</si>
  <si>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</si>
  <si>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</si>
  <si>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106年8月來臺旅客人次及成長率－按國籍分
Table 1-3 Visitor Arrivals by Nationality,
 August, 2017</t>
  </si>
  <si>
    <t>106年8月
Aug.., 2017</t>
  </si>
  <si>
    <t>105年8月
Aug..,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</si>
</sst>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171717.0</v>
      </c>
      <c r="E3" s="4" t="n">
        <v>186700.0</v>
      </c>
      <c r="F3" s="5" t="n">
        <f>IF(E3=0,"-",(D3-E3)/E3*100)</f>
        <v>-8.025174076057846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75692.0</v>
      </c>
      <c r="E4" s="4" t="n">
        <v>78232.0</v>
      </c>
      <c r="F4" s="5" t="n">
        <f ref="F4:F46" si="0" t="shared">IF(E4=0,"-",(D4-E4)/E4*100)</f>
        <v>-3.2467532467532463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3442.0</v>
      </c>
      <c r="E5" s="4" t="n">
        <v>3489.0</v>
      </c>
      <c r="F5" s="5" t="n">
        <f si="0" t="shared"/>
        <v>-1.347090856979077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2105.0</v>
      </c>
      <c r="E6" s="4" t="n">
        <v>1413.0</v>
      </c>
      <c r="F6" s="5" t="n">
        <f si="0" t="shared"/>
        <v>48.973814578910115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31832.0</v>
      </c>
      <c r="E7" s="4" t="n">
        <v>25252.0</v>
      </c>
      <c r="F7" s="5" t="n">
        <f si="0" t="shared"/>
        <v>26.05734199271345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19549.0</v>
      </c>
      <c r="E8" s="4" t="n">
        <v>16917.0</v>
      </c>
      <c r="F8" s="5" t="n">
        <f si="0" t="shared"/>
        <v>15.558314121889225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15228.0</v>
      </c>
      <c r="E9" s="4" t="n">
        <v>15131.0</v>
      </c>
      <c r="F9" s="5" t="n">
        <f si="0" t="shared"/>
        <v>0.6410680060802326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19903.0</v>
      </c>
      <c r="E10" s="4" t="n">
        <v>13132.0</v>
      </c>
      <c r="F10" s="5" t="n">
        <f si="0" t="shared"/>
        <v>51.56107219007006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15358.0</v>
      </c>
      <c r="E11" s="4" t="n">
        <v>13477.0</v>
      </c>
      <c r="F11" s="5" t="n">
        <f si="0" t="shared"/>
        <v>13.957112116939971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31613.0</v>
      </c>
      <c r="E12" s="4" t="n">
        <v>16796.0</v>
      </c>
      <c r="F12" s="5" t="n">
        <f si="0" t="shared"/>
        <v>88.21743272207668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2515.0</v>
      </c>
      <c r="E13" s="4" t="n">
        <f>E14-E7-E8-E9-E10-E11-E12</f>
        <v>1218.0</v>
      </c>
      <c r="F13" s="5" t="n">
        <f si="0" t="shared"/>
        <v>106.48604269293924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135998.0</v>
      </c>
      <c r="E14" s="4" t="n">
        <v>101923.0</v>
      </c>
      <c r="F14" s="5" t="n">
        <f si="0" t="shared"/>
        <v>33.43210070347223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1291.0</v>
      </c>
      <c r="E15" s="4" t="n">
        <f>E16-E3-E4-E5-E6-E14</f>
        <v>900.0</v>
      </c>
      <c r="F15" s="5" t="n">
        <f si="0" t="shared"/>
        <v>43.44444444444445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390245.0</v>
      </c>
      <c r="E16" s="4" t="n">
        <v>372657.0</v>
      </c>
      <c r="F16" s="5" t="n">
        <f si="0" t="shared"/>
        <v>4.719621528644303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12293.0</v>
      </c>
      <c r="E17" s="4" t="n">
        <v>10783.0</v>
      </c>
      <c r="F17" s="5" t="n">
        <f si="0" t="shared"/>
        <v>14.003524065658906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43021.0</v>
      </c>
      <c r="E18" s="4" t="n">
        <v>40305.0</v>
      </c>
      <c r="F18" s="5" t="n">
        <f si="0" t="shared"/>
        <v>6.7386180374643345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700.0</v>
      </c>
      <c r="E19" s="4" t="n">
        <v>314.0</v>
      </c>
      <c r="F19" s="5" t="n">
        <f si="0" t="shared"/>
        <v>122.92993630573248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658.0</v>
      </c>
      <c r="E20" s="4" t="n">
        <v>364.0</v>
      </c>
      <c r="F20" s="5" t="n">
        <f si="0" t="shared"/>
        <v>80.76923076923077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332.0</v>
      </c>
      <c r="E21" s="4" t="n">
        <v>67.0</v>
      </c>
      <c r="F21" s="5" t="n">
        <f si="0" t="shared"/>
        <v>395.5223880597015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1501.0</v>
      </c>
      <c r="E22" s="4" t="n">
        <f>E23-E17-E18-E19-E20-E21</f>
        <v>1065.0</v>
      </c>
      <c r="F22" s="5" t="n">
        <f>IF(E22=0,"-",(D22-E22)/E22*100)</f>
        <v>40.93896713615023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58505.0</v>
      </c>
      <c r="E23" s="4" t="n">
        <v>52898.0</v>
      </c>
      <c r="F23" s="5" t="n">
        <f si="0" t="shared"/>
        <v>10.59964459903966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649.0</v>
      </c>
      <c r="E24" s="4" t="n">
        <v>518.0</v>
      </c>
      <c r="F24" s="5" t="n">
        <f si="0" t="shared"/>
        <v>25.28957528957529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4714.0</v>
      </c>
      <c r="E25" s="4" t="n">
        <v>3957.0</v>
      </c>
      <c r="F25" s="5" t="n">
        <f si="0" t="shared"/>
        <v>19.130654536264846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4695.0</v>
      </c>
      <c r="E26" s="4" t="n">
        <v>4584.0</v>
      </c>
      <c r="F26" s="5" t="n">
        <f si="0" t="shared"/>
        <v>2.4214659685863875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1891.0</v>
      </c>
      <c r="E27" s="4" t="n">
        <v>1431.0</v>
      </c>
      <c r="F27" s="5" t="n">
        <f si="0" t="shared"/>
        <v>32.14535290006988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2324.0</v>
      </c>
      <c r="E28" s="4" t="n">
        <v>2042.0</v>
      </c>
      <c r="F28" s="5" t="n">
        <f si="0" t="shared"/>
        <v>13.809990205680705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925.0</v>
      </c>
      <c r="E29" s="4" t="n">
        <v>731.0</v>
      </c>
      <c r="F29" s="5" t="n">
        <f si="0" t="shared"/>
        <v>26.538987688098498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1268.0</v>
      </c>
      <c r="E30" s="4" t="n">
        <v>1050.0</v>
      </c>
      <c r="F30" s="5" t="n">
        <f si="0" t="shared"/>
        <v>20.761904761904763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8019.0</v>
      </c>
      <c r="E31" s="4" t="n">
        <v>7682.0</v>
      </c>
      <c r="F31" s="5" t="n">
        <f si="0" t="shared"/>
        <v>4.3868784170788855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623.0</v>
      </c>
      <c r="E32" s="4" t="n">
        <v>609.0</v>
      </c>
      <c r="F32" s="5" t="n">
        <f si="0" t="shared"/>
        <v>2.2988505747126435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166.0</v>
      </c>
      <c r="E33" s="4" t="n">
        <v>142.0</v>
      </c>
      <c r="F33" s="5" t="n">
        <f si="0" t="shared"/>
        <v>16.901408450704224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700.0</v>
      </c>
      <c r="E34" s="4" t="n">
        <v>552.0</v>
      </c>
      <c r="F34" s="5" t="n">
        <f si="0" t="shared"/>
        <v>26.811594202898554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9175.0</v>
      </c>
      <c r="E35" s="4" t="n">
        <f>E36-E24-E25-E26-E27-E28-E29-E30-E31-E32-E33-E34</f>
        <v>5879.0</v>
      </c>
      <c r="F35" s="5" t="n">
        <f si="0" t="shared"/>
        <v>56.06395645517945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35149.0</v>
      </c>
      <c r="E36" s="4" t="n">
        <v>29177.0</v>
      </c>
      <c r="F36" s="5" t="n">
        <f si="0" t="shared"/>
        <v>20.468176988723997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6056.0</v>
      </c>
      <c r="E37" s="4" t="n">
        <v>5588.0</v>
      </c>
      <c r="F37" s="5" t="n">
        <f si="0" t="shared"/>
        <v>8.375089477451683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1245.0</v>
      </c>
      <c r="E38" s="4" t="n">
        <v>1156.0</v>
      </c>
      <c r="F38" s="5" t="n">
        <f si="0" t="shared"/>
        <v>7.698961937716263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152.0</v>
      </c>
      <c r="E39" s="4" t="n">
        <f>E40-E37-E38</f>
        <v>186.0</v>
      </c>
      <c r="F39" s="5" t="n">
        <f si="0" t="shared"/>
        <v>-18.27956989247312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7453.0</v>
      </c>
      <c r="E40" s="4" t="n">
        <v>6930.0</v>
      </c>
      <c r="F40" s="5" t="n">
        <f si="0" t="shared"/>
        <v>7.546897546897546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855.0</v>
      </c>
      <c r="E41" s="4" t="n">
        <v>627.0</v>
      </c>
      <c r="F41" s="5" t="n">
        <f si="0" t="shared"/>
        <v>36.36363636363637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762.0</v>
      </c>
      <c r="E42" s="4" t="n">
        <f>E43-E41</f>
        <v>560.0</v>
      </c>
      <c r="F42" s="5" t="n">
        <f si="0" t="shared"/>
        <v>36.07142857142857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1617.0</v>
      </c>
      <c r="E43" s="4" t="n">
        <v>1187.0</v>
      </c>
      <c r="F43" s="5" t="n">
        <f si="0" t="shared"/>
        <v>36.22577927548441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99.0</v>
      </c>
      <c r="E44" s="4" t="n">
        <v>70.0</v>
      </c>
      <c r="F44" s="5" t="n">
        <f si="0" t="shared"/>
        <v>41.42857142857143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416313.0</v>
      </c>
      <c r="E45" s="4" t="n">
        <v>400621.0</v>
      </c>
      <c r="F45" s="5" t="n">
        <f si="0" t="shared"/>
        <v>3.9169189832784603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909381.0</v>
      </c>
      <c r="E46" s="8" t="n">
        <f>E44+E43+E40+E36+E23+E16+E45</f>
        <v>863540.0</v>
      </c>
      <c r="F46" s="5" t="n">
        <f si="0" t="shared"/>
        <v>5.308497579729949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