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<sst xmlns="http://schemas.openxmlformats.org/spreadsheetml/2006/main" count="98" uniqueCount="56">
  <si>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</si>
  <si>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</si>
  <si>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</si>
  <si>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</si>
  <si>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</si>
  <si>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</si>
  <si>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</si>
  <si>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</si>
  <si>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</si>
  <si>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</si>
  <si>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</si>
  <si>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</si>
  <si>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</si>
  <si>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</si>
  <si>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</si>
  <si>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</si>
  <si>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</si>
  <si>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</si>
  <si>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</si>
  <si>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</si>
  <si>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</si>
  <si>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</si>
  <si>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</si>
  <si>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</si>
  <si>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</si>
  <si>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</si>
  <si>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</si>
  <si>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</si>
  <si>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</si>
  <si>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</si>
  <si>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</si>
  <si>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</si>
  <si>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</si>
  <si>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</si>
  <si>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</si>
  <si>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</si>
  <si>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</si>
  <si>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</si>
  <si>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</si>
  <si>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</si>
  <si>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</si>
  <si>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</si>
  <si>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</si>
  <si>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</si>
  <si>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</si>
  <si>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</si>
  <si>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</si>
  <si>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</si>
  <si>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</si>
  <si>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</si>
  <si>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</si>
  <si>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</si>
  <si>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</si>
  <si>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106年9月來臺旅客人次及成長率－按國籍分
Table 1-3 Visitor Arrivals by Nationality,
 September, 2017</t>
  </si>
  <si>
    <t>106年9月
Sep.., 2017</t>
  </si>
  <si>
    <t>105年9月
Sep..,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</si>
</sst>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163952.0</v>
      </c>
      <c r="E3" s="4" t="n">
        <v>158140.0</v>
      </c>
      <c r="F3" s="5" t="n">
        <f>IF(E3=0,"-",(D3-E3)/E3*100)</f>
        <v>3.675224484633869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71992.0</v>
      </c>
      <c r="E4" s="4" t="n">
        <v>72247.0</v>
      </c>
      <c r="F4" s="5" t="n">
        <f ref="F4:F46" si="0" t="shared">IF(E4=0,"-",(D4-E4)/E4*100)</f>
        <v>-0.35295583207607234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3756.0</v>
      </c>
      <c r="E5" s="4" t="n">
        <v>3002.0</v>
      </c>
      <c r="F5" s="5" t="n">
        <f si="0" t="shared"/>
        <v>25.116588940706198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1571.0</v>
      </c>
      <c r="E6" s="4" t="n">
        <v>1257.0</v>
      </c>
      <c r="F6" s="5" t="n">
        <f si="0" t="shared"/>
        <v>24.98011137629276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39956.0</v>
      </c>
      <c r="E7" s="4" t="n">
        <v>42163.0</v>
      </c>
      <c r="F7" s="5" t="n">
        <f si="0" t="shared"/>
        <v>-5.234447264188981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23369.0</v>
      </c>
      <c r="E8" s="4" t="n">
        <v>24621.0</v>
      </c>
      <c r="F8" s="5" t="n">
        <f si="0" t="shared"/>
        <v>-5.085089963851996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15578.0</v>
      </c>
      <c r="E9" s="4" t="n">
        <v>15802.0</v>
      </c>
      <c r="F9" s="5" t="n">
        <f si="0" t="shared"/>
        <v>-1.4175420832805974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20065.0</v>
      </c>
      <c r="E10" s="4" t="n">
        <v>12820.0</v>
      </c>
      <c r="F10" s="5" t="n">
        <f si="0" t="shared"/>
        <v>56.51326053042121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18095.0</v>
      </c>
      <c r="E11" s="4" t="n">
        <v>13949.0</v>
      </c>
      <c r="F11" s="5" t="n">
        <f si="0" t="shared"/>
        <v>29.722560757043514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31155.0</v>
      </c>
      <c r="E12" s="4" t="n">
        <v>16801.0</v>
      </c>
      <c r="F12" s="5" t="n">
        <f si="0" t="shared"/>
        <v>85.43539075055057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2749.0</v>
      </c>
      <c r="E13" s="4" t="n">
        <f>E14-E7-E8-E9-E10-E11-E12</f>
        <v>1366.0</v>
      </c>
      <c r="F13" s="5" t="n">
        <f si="0" t="shared"/>
        <v>101.24450951683748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150967.0</v>
      </c>
      <c r="E14" s="4" t="n">
        <v>127522.0</v>
      </c>
      <c r="F14" s="5" t="n">
        <f si="0" t="shared"/>
        <v>18.385062969526828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1658.0</v>
      </c>
      <c r="E15" s="4" t="n">
        <f>E16-E3-E4-E5-E6-E14</f>
        <v>1109.0</v>
      </c>
      <c r="F15" s="5" t="n">
        <f si="0" t="shared"/>
        <v>49.50405770964833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393896.0</v>
      </c>
      <c r="E16" s="4" t="n">
        <v>363277.0</v>
      </c>
      <c r="F16" s="5" t="n">
        <f si="0" t="shared"/>
        <v>8.428554519003404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10386.0</v>
      </c>
      <c r="E17" s="4" t="n">
        <v>9724.0</v>
      </c>
      <c r="F17" s="5" t="n">
        <f si="0" t="shared"/>
        <v>6.807897984368573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37366.0</v>
      </c>
      <c r="E18" s="4" t="n">
        <v>35930.0</v>
      </c>
      <c r="F18" s="5" t="n">
        <f si="0" t="shared"/>
        <v>3.996660172557751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365.0</v>
      </c>
      <c r="E19" s="4" t="n">
        <v>206.0</v>
      </c>
      <c r="F19" s="5" t="n">
        <f si="0" t="shared"/>
        <v>77.18446601941747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343.0</v>
      </c>
      <c r="E20" s="4" t="n">
        <v>266.0</v>
      </c>
      <c r="F20" s="5" t="n">
        <f si="0" t="shared"/>
        <v>28.947368421052634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104.0</v>
      </c>
      <c r="E21" s="4" t="n">
        <v>82.0</v>
      </c>
      <c r="F21" s="5" t="n">
        <f si="0" t="shared"/>
        <v>26.82926829268293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1325.0</v>
      </c>
      <c r="E22" s="4" t="n">
        <f>E23-E17-E18-E19-E20-E21</f>
        <v>1298.0</v>
      </c>
      <c r="F22" s="5" t="n">
        <f>IF(E22=0,"-",(D22-E22)/E22*100)</f>
        <v>2.0801232665639446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49889.0</v>
      </c>
      <c r="E23" s="4" t="n">
        <v>47506.0</v>
      </c>
      <c r="F23" s="5" t="n">
        <f si="0" t="shared"/>
        <v>5.016208478928977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642.0</v>
      </c>
      <c r="E24" s="4" t="n">
        <v>613.0</v>
      </c>
      <c r="F24" s="5" t="n">
        <f si="0" t="shared"/>
        <v>4.730831973898858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4042.0</v>
      </c>
      <c r="E25" s="4" t="n">
        <v>3806.0</v>
      </c>
      <c r="F25" s="5" t="n">
        <f si="0" t="shared"/>
        <v>6.200735680504467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5179.0</v>
      </c>
      <c r="E26" s="4" t="n">
        <v>5079.0</v>
      </c>
      <c r="F26" s="5" t="n">
        <f si="0" t="shared"/>
        <v>1.9688915140775742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1551.0</v>
      </c>
      <c r="E27" s="4" t="n">
        <v>1421.0</v>
      </c>
      <c r="F27" s="5" t="n">
        <f si="0" t="shared"/>
        <v>9.148486980999296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2007.0</v>
      </c>
      <c r="E28" s="4" t="n">
        <v>1968.0</v>
      </c>
      <c r="F28" s="5" t="n">
        <f si="0" t="shared"/>
        <v>1.9817073170731707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802.0</v>
      </c>
      <c r="E29" s="4" t="n">
        <v>777.0</v>
      </c>
      <c r="F29" s="5" t="n">
        <f si="0" t="shared"/>
        <v>3.2175032175032174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991.0</v>
      </c>
      <c r="E30" s="4" t="n">
        <v>1032.0</v>
      </c>
      <c r="F30" s="5" t="n">
        <f si="0" t="shared"/>
        <v>-3.9728682170542635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7495.0</v>
      </c>
      <c r="E31" s="4" t="n">
        <v>7062.0</v>
      </c>
      <c r="F31" s="5" t="n">
        <f si="0" t="shared"/>
        <v>6.131407533276692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643.0</v>
      </c>
      <c r="E32" s="4" t="n">
        <v>578.0</v>
      </c>
      <c r="F32" s="5" t="n">
        <f si="0" t="shared"/>
        <v>11.245674740484429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200.0</v>
      </c>
      <c r="E33" s="4" t="n">
        <v>134.0</v>
      </c>
      <c r="F33" s="5" t="n">
        <f si="0" t="shared"/>
        <v>49.25373134328358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792.0</v>
      </c>
      <c r="E34" s="4" t="n">
        <v>757.0</v>
      </c>
      <c r="F34" s="5" t="n">
        <f si="0" t="shared"/>
        <v>4.623513870541611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5813.0</v>
      </c>
      <c r="E35" s="4" t="n">
        <f>E36-E24-E25-E26-E27-E28-E29-E30-E31-E32-E33-E34</f>
        <v>5443.0</v>
      </c>
      <c r="F35" s="5" t="n">
        <f si="0" t="shared"/>
        <v>6.797721844571009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30157.0</v>
      </c>
      <c r="E36" s="4" t="n">
        <v>28670.0</v>
      </c>
      <c r="F36" s="5" t="n">
        <f si="0" t="shared"/>
        <v>5.186606208580398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7513.0</v>
      </c>
      <c r="E37" s="4" t="n">
        <v>7100.0</v>
      </c>
      <c r="F37" s="5" t="n">
        <f si="0" t="shared"/>
        <v>5.816901408450705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1321.0</v>
      </c>
      <c r="E38" s="4" t="n">
        <v>1359.0</v>
      </c>
      <c r="F38" s="5" t="n">
        <f si="0" t="shared"/>
        <v>-2.79617365710081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246.0</v>
      </c>
      <c r="E39" s="4" t="n">
        <f>E40-E37-E38</f>
        <v>228.0</v>
      </c>
      <c r="F39" s="5" t="n">
        <f si="0" t="shared"/>
        <v>7.894736842105263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9080.0</v>
      </c>
      <c r="E40" s="4" t="n">
        <v>8687.0</v>
      </c>
      <c r="F40" s="5" t="n">
        <f si="0" t="shared"/>
        <v>4.524001381374468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350.0</v>
      </c>
      <c r="E41" s="4" t="n">
        <v>342.0</v>
      </c>
      <c r="F41" s="5" t="n">
        <f si="0" t="shared"/>
        <v>2.3391812865497075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753.0</v>
      </c>
      <c r="E42" s="4" t="n">
        <f>E43-E41</f>
        <v>588.0</v>
      </c>
      <c r="F42" s="5" t="n">
        <f si="0" t="shared"/>
        <v>28.061224489795915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1103.0</v>
      </c>
      <c r="E43" s="4" t="n">
        <v>930.0</v>
      </c>
      <c r="F43" s="5" t="n">
        <f si="0" t="shared"/>
        <v>18.602150537634408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78.0</v>
      </c>
      <c r="E44" s="4" t="n">
        <v>70.0</v>
      </c>
      <c r="F44" s="5" t="n">
        <f si="0" t="shared"/>
        <v>11.428571428571429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335900.0</v>
      </c>
      <c r="E45" s="4" t="n">
        <v>323101.0</v>
      </c>
      <c r="F45" s="5" t="n">
        <f si="0" t="shared"/>
        <v>3.9613000269265646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820103.0</v>
      </c>
      <c r="E46" s="8" t="n">
        <f>E44+E43+E40+E36+E23+E16+E45</f>
        <v>772241.0</v>
      </c>
      <c r="F46" s="5" t="n">
        <f si="0" t="shared"/>
        <v>6.197806125289903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