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<sst xmlns="http://schemas.openxmlformats.org/spreadsheetml/2006/main" count="98" uniqueCount="56">
  <si>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</si>
  <si>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</si>
  <si>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</si>
  <si>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</si>
  <si>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</si>
  <si>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</si>
  <si>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</si>
  <si>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</si>
  <si>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</si>
  <si>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</si>
  <si>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</si>
  <si>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</si>
  <si>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</si>
  <si>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</si>
  <si>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</si>
  <si>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</si>
  <si>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</si>
  <si>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</si>
  <si>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</si>
  <si>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</si>
  <si>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</si>
  <si>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</si>
  <si>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</si>
  <si>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</si>
  <si>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</si>
  <si>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</si>
  <si>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</si>
  <si>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</si>
  <si>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</si>
  <si>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</si>
  <si>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</si>
  <si>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</si>
  <si>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</si>
  <si>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</si>
  <si>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</si>
  <si>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</si>
  <si>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</si>
  <si>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</si>
  <si>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</si>
  <si>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</si>
  <si>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</si>
  <si>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</si>
  <si>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</si>
  <si>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</si>
  <si>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</si>
  <si>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</si>
  <si>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</si>
  <si>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</si>
  <si>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</si>
  <si>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</si>
  <si>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</si>
  <si>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</si>
  <si>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</si>
  <si>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107年10月來臺旅客人次及成長率－按國籍分
Table 1-3 Visitor Arrivals by Nationality,
 October, 2018</t>
  </si>
  <si>
    <t>107年10月
Oct.., 2018</t>
  </si>
  <si>
    <t>106年10月
Oct..,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</si>
</sst>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181624.0</v>
      </c>
      <c r="E3" s="4" t="n">
        <v>159994.0</v>
      </c>
      <c r="F3" s="5" t="n">
        <f>IF(E3=0,"-",(D3-E3)/E3*100)</f>
        <v>13.519256972136457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90528.0</v>
      </c>
      <c r="E4" s="4" t="n">
        <v>94159.0</v>
      </c>
      <c r="F4" s="5" t="n">
        <f ref="F4:F46" si="0" t="shared">IF(E4=0,"-",(D4-E4)/E4*100)</f>
        <v>-3.8562431631601863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3982.0</v>
      </c>
      <c r="E5" s="4" t="n">
        <v>3311.0</v>
      </c>
      <c r="F5" s="5" t="n">
        <f si="0" t="shared"/>
        <v>20.26578073089701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1788.0</v>
      </c>
      <c r="E6" s="4" t="n">
        <v>1916.0</v>
      </c>
      <c r="F6" s="5" t="n">
        <f si="0" t="shared"/>
        <v>-6.6805845511482245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46718.0</v>
      </c>
      <c r="E7" s="4" t="n">
        <v>47812.0</v>
      </c>
      <c r="F7" s="5" t="n">
        <f si="0" t="shared"/>
        <v>-2.28812850330461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32923.0</v>
      </c>
      <c r="E8" s="4" t="n">
        <v>31860.0</v>
      </c>
      <c r="F8" s="5" t="n">
        <f si="0" t="shared"/>
        <v>3.336472065285625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18269.0</v>
      </c>
      <c r="E9" s="4" t="n">
        <v>14977.0</v>
      </c>
      <c r="F9" s="5" t="n">
        <f si="0" t="shared"/>
        <v>21.98036990051412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32022.0</v>
      </c>
      <c r="E10" s="4" t="n">
        <v>24432.0</v>
      </c>
      <c r="F10" s="5" t="n">
        <f si="0" t="shared"/>
        <v>31.06581532416503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30732.0</v>
      </c>
      <c r="E11" s="4" t="n">
        <v>26041.0</v>
      </c>
      <c r="F11" s="5" t="n">
        <f si="0" t="shared"/>
        <v>18.01390115586959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37841.0</v>
      </c>
      <c r="E12" s="4" t="n">
        <v>34448.0</v>
      </c>
      <c r="F12" s="5" t="n">
        <f si="0" t="shared"/>
        <v>9.849628425452856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3137.0</v>
      </c>
      <c r="E13" s="4" t="n">
        <f>E14-E7-E8-E9-E10-E11-E12</f>
        <v>2597.0</v>
      </c>
      <c r="F13" s="5" t="n">
        <f si="0" t="shared"/>
        <v>20.79322294955718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201642.0</v>
      </c>
      <c r="E14" s="4" t="n">
        <v>182167.0</v>
      </c>
      <c r="F14" s="5" t="n">
        <f si="0" t="shared"/>
        <v>10.69073981566365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903.0</v>
      </c>
      <c r="E15" s="4" t="n">
        <f>E16-E3-E4-E5-E6-E14</f>
        <v>978.0</v>
      </c>
      <c r="F15" s="5" t="n">
        <f si="0" t="shared"/>
        <v>-7.668711656441718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480467.0</v>
      </c>
      <c r="E16" s="4" t="n">
        <v>442525.0</v>
      </c>
      <c r="F16" s="5" t="n">
        <f si="0" t="shared"/>
        <v>8.573978871250212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14807.0</v>
      </c>
      <c r="E17" s="4" t="n">
        <v>14236.0</v>
      </c>
      <c r="F17" s="5" t="n">
        <f si="0" t="shared"/>
        <v>4.01095813430739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53005.0</v>
      </c>
      <c r="E18" s="4" t="n">
        <v>47768.0</v>
      </c>
      <c r="F18" s="5" t="n">
        <f si="0" t="shared"/>
        <v>10.963406464578798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413.0</v>
      </c>
      <c r="E19" s="4" t="n">
        <v>374.0</v>
      </c>
      <c r="F19" s="5" t="n">
        <f si="0" t="shared"/>
        <v>10.427807486631016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588.0</v>
      </c>
      <c r="E20" s="4" t="n">
        <v>421.0</v>
      </c>
      <c r="F20" s="5" t="n">
        <f si="0" t="shared"/>
        <v>39.66745843230404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154.0</v>
      </c>
      <c r="E21" s="4" t="n">
        <v>182.0</v>
      </c>
      <c r="F21" s="5" t="n">
        <f si="0" t="shared"/>
        <v>-15.384615384615385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1184.0</v>
      </c>
      <c r="E22" s="4" t="n">
        <f>E23-E17-E18-E19-E20-E21</f>
        <v>1048.0</v>
      </c>
      <c r="F22" s="5" t="n">
        <f>IF(E22=0,"-",(D22-E22)/E22*100)</f>
        <v>12.977099236641221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70151.0</v>
      </c>
      <c r="E23" s="4" t="n">
        <v>64029.0</v>
      </c>
      <c r="F23" s="5" t="n">
        <f si="0" t="shared"/>
        <v>9.56129253931812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993.0</v>
      </c>
      <c r="E24" s="4" t="n">
        <v>882.0</v>
      </c>
      <c r="F24" s="5" t="n">
        <f si="0" t="shared"/>
        <v>12.585034013605442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6374.0</v>
      </c>
      <c r="E25" s="4" t="n">
        <v>5404.0</v>
      </c>
      <c r="F25" s="5" t="n">
        <f si="0" t="shared"/>
        <v>17.949666913397483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7922.0</v>
      </c>
      <c r="E26" s="4" t="n">
        <v>7298.0</v>
      </c>
      <c r="F26" s="5" t="n">
        <f si="0" t="shared"/>
        <v>8.550287750068513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2156.0</v>
      </c>
      <c r="E27" s="4" t="n">
        <v>2052.0</v>
      </c>
      <c r="F27" s="5" t="n">
        <f si="0" t="shared"/>
        <v>5.0682261208577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2951.0</v>
      </c>
      <c r="E28" s="4" t="n">
        <v>2670.0</v>
      </c>
      <c r="F28" s="5" t="n">
        <f si="0" t="shared"/>
        <v>10.52434456928839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1299.0</v>
      </c>
      <c r="E29" s="4" t="n">
        <v>1129.0</v>
      </c>
      <c r="F29" s="5" t="n">
        <f si="0" t="shared"/>
        <v>15.057573073516387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1467.0</v>
      </c>
      <c r="E30" s="4" t="n">
        <v>1093.0</v>
      </c>
      <c r="F30" s="5" t="n">
        <f si="0" t="shared"/>
        <v>34.21774931381519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10930.0</v>
      </c>
      <c r="E31" s="4" t="n">
        <v>9475.0</v>
      </c>
      <c r="F31" s="5" t="n">
        <f si="0" t="shared"/>
        <v>15.356200527704486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965.0</v>
      </c>
      <c r="E32" s="4" t="n">
        <v>998.0</v>
      </c>
      <c r="F32" s="5" t="n">
        <f si="0" t="shared"/>
        <v>-3.306613226452906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197.0</v>
      </c>
      <c r="E33" s="4" t="n">
        <v>187.0</v>
      </c>
      <c r="F33" s="5" t="n">
        <f si="0" t="shared"/>
        <v>5.347593582887701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1105.0</v>
      </c>
      <c r="E34" s="4" t="n">
        <v>996.0</v>
      </c>
      <c r="F34" s="5" t="n">
        <f si="0" t="shared"/>
        <v>10.943775100401606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7621.0</v>
      </c>
      <c r="E35" s="4" t="n">
        <f>E36-E24-E25-E26-E27-E28-E29-E30-E31-E32-E33-E34</f>
        <v>6890.0</v>
      </c>
      <c r="F35" s="5" t="n">
        <f si="0" t="shared"/>
        <v>10.609579100145137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43980.0</v>
      </c>
      <c r="E36" s="4" t="n">
        <v>39074.0</v>
      </c>
      <c r="F36" s="5" t="n">
        <f si="0" t="shared"/>
        <v>12.555663612632442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10990.0</v>
      </c>
      <c r="E37" s="4" t="n">
        <v>9128.0</v>
      </c>
      <c r="F37" s="5" t="n">
        <f si="0" t="shared"/>
        <v>20.398773006134967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1791.0</v>
      </c>
      <c r="E38" s="4" t="n">
        <v>1637.0</v>
      </c>
      <c r="F38" s="5" t="n">
        <f si="0" t="shared"/>
        <v>9.407452657299938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211.0</v>
      </c>
      <c r="E39" s="4" t="n">
        <f>E40-E37-E38</f>
        <v>143.0</v>
      </c>
      <c r="F39" s="5" t="n">
        <f si="0" t="shared"/>
        <v>47.55244755244755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12992.0</v>
      </c>
      <c r="E40" s="4" t="n">
        <v>10908.0</v>
      </c>
      <c r="F40" s="5" t="n">
        <f si="0" t="shared"/>
        <v>19.105243857719106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417.0</v>
      </c>
      <c r="E41" s="4" t="n">
        <v>449.0</v>
      </c>
      <c r="F41" s="5" t="n">
        <f si="0" t="shared"/>
        <v>-7.126948775055679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546.0</v>
      </c>
      <c r="E42" s="4" t="n">
        <f>E43-E41</f>
        <v>580.0</v>
      </c>
      <c r="F42" s="5" t="n">
        <f si="0" t="shared"/>
        <v>-5.862068965517241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963.0</v>
      </c>
      <c r="E43" s="4" t="n">
        <v>1029.0</v>
      </c>
      <c r="F43" s="5" t="n">
        <f si="0" t="shared"/>
        <v>-6.41399416909621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101.0</v>
      </c>
      <c r="E44" s="4" t="n">
        <v>65.0</v>
      </c>
      <c r="F44" s="5" t="n">
        <f si="0" t="shared"/>
        <v>55.38461538461539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351120.0</v>
      </c>
      <c r="E45" s="4" t="n">
        <v>369667.0</v>
      </c>
      <c r="F45" s="5" t="n">
        <f si="0" t="shared"/>
        <v>-5.017218199081876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959774.0</v>
      </c>
      <c r="E46" s="8" t="n">
        <f>E44+E43+E40+E36+E23+E16+E45</f>
        <v>927297.0</v>
      </c>
      <c r="F46" s="5" t="n">
        <f si="0" t="shared"/>
        <v>3.502329889992095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