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<sst xmlns="http://schemas.openxmlformats.org/spreadsheetml/2006/main" count="98" uniqueCount="56">
  <si>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</si>
  <si>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</si>
  <si>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</si>
  <si>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</si>
  <si>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</si>
  <si>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</si>
  <si>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</si>
  <si>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</si>
  <si>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</si>
  <si>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</si>
  <si>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</si>
  <si>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</si>
  <si>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</si>
  <si>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</si>
  <si>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</si>
  <si>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</si>
  <si>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</si>
  <si>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</si>
  <si>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</si>
  <si>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</si>
  <si>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</si>
  <si>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</si>
  <si>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</si>
  <si>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</si>
  <si>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</si>
  <si>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</si>
  <si>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</si>
  <si>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</si>
  <si>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</si>
  <si>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</si>
  <si>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</si>
  <si>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</si>
  <si>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</si>
  <si>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</si>
  <si>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</si>
  <si>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</si>
  <si>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</si>
  <si>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</si>
  <si>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</si>
  <si>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</si>
  <si>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</si>
  <si>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</si>
  <si>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</si>
  <si>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</si>
  <si>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</si>
  <si>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</si>
  <si>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</si>
  <si>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</si>
  <si>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</si>
  <si>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</si>
  <si>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</si>
  <si>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</si>
  <si>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</si>
  <si>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107年2月來臺旅客人次及成長率－按國籍分
Table 1-3 Visitor Arrivals by Nationality,
 February, 2018</t>
  </si>
  <si>
    <t>107年2月
Feb.., 2018</t>
  </si>
  <si>
    <t>106年2月
Feb..,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</si>
</sst>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124254.0</v>
      </c>
      <c r="E3" s="4" t="n">
        <v>148033.0</v>
      </c>
      <c r="F3" s="5" t="n">
        <f>IF(E3=0,"-",(D3-E3)/E3*100)</f>
        <v>-16.063310207859057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92403.0</v>
      </c>
      <c r="E4" s="4" t="n">
        <v>94836.0</v>
      </c>
      <c r="F4" s="5" t="n">
        <f ref="F4:F46" si="0" t="shared">IF(E4=0,"-",(D4-E4)/E4*100)</f>
        <v>-2.56548146273567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2850.0</v>
      </c>
      <c r="E5" s="4" t="n">
        <v>3290.0</v>
      </c>
      <c r="F5" s="5" t="n">
        <f si="0" t="shared"/>
        <v>-13.37386018237082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1250.0</v>
      </c>
      <c r="E6" s="4" t="n">
        <v>1170.0</v>
      </c>
      <c r="F6" s="5" t="n">
        <f si="0" t="shared"/>
        <v>6.837606837606838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37440.0</v>
      </c>
      <c r="E7" s="4" t="n">
        <v>47248.0</v>
      </c>
      <c r="F7" s="5" t="n">
        <f si="0" t="shared"/>
        <v>-20.758550626481544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17594.0</v>
      </c>
      <c r="E8" s="4" t="n">
        <v>23539.0</v>
      </c>
      <c r="F8" s="5" t="n">
        <f si="0" t="shared"/>
        <v>-25.255958197034705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13832.0</v>
      </c>
      <c r="E9" s="4" t="n">
        <v>15077.0</v>
      </c>
      <c r="F9" s="5" t="n">
        <f si="0" t="shared"/>
        <v>-8.257610930556476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24664.0</v>
      </c>
      <c r="E10" s="4" t="n">
        <v>16744.0</v>
      </c>
      <c r="F10" s="5" t="n">
        <f si="0" t="shared"/>
        <v>47.300525561395126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18144.0</v>
      </c>
      <c r="E11" s="4" t="n">
        <v>21642.0</v>
      </c>
      <c r="F11" s="5" t="n">
        <f si="0" t="shared"/>
        <v>-16.16301635708345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33328.0</v>
      </c>
      <c r="E12" s="4" t="n">
        <v>28953.0</v>
      </c>
      <c r="F12" s="5" t="n">
        <f si="0" t="shared"/>
        <v>15.110696646288812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2540.0</v>
      </c>
      <c r="E13" s="4" t="n">
        <f>E14-E7-E8-E9-E10-E11-E12</f>
        <v>1263.0</v>
      </c>
      <c r="F13" s="5" t="n">
        <f si="0" t="shared"/>
        <v>101.10847189231988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147542.0</v>
      </c>
      <c r="E14" s="4" t="n">
        <v>154466.0</v>
      </c>
      <c r="F14" s="5" t="n">
        <f si="0" t="shared"/>
        <v>-4.482539846956612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863.0</v>
      </c>
      <c r="E15" s="4" t="n">
        <f>E16-E3-E4-E5-E6-E14</f>
        <v>765.0</v>
      </c>
      <c r="F15" s="5" t="n">
        <f si="0" t="shared"/>
        <v>12.810457516339868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369162.0</v>
      </c>
      <c r="E16" s="4" t="n">
        <v>402560.0</v>
      </c>
      <c r="F16" s="5" t="n">
        <f si="0" t="shared"/>
        <v>-8.296403020667727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11660.0</v>
      </c>
      <c r="E17" s="4" t="n">
        <v>9811.0</v>
      </c>
      <c r="F17" s="5" t="n">
        <f si="0" t="shared"/>
        <v>18.846193048618897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40531.0</v>
      </c>
      <c r="E18" s="4" t="n">
        <v>36362.0</v>
      </c>
      <c r="F18" s="5" t="n">
        <f si="0" t="shared"/>
        <v>11.465265936967164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251.0</v>
      </c>
      <c r="E19" s="4" t="n">
        <v>239.0</v>
      </c>
      <c r="F19" s="5" t="n">
        <f si="0" t="shared"/>
        <v>5.02092050209205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305.0</v>
      </c>
      <c r="E20" s="4" t="n">
        <v>262.0</v>
      </c>
      <c r="F20" s="5" t="n">
        <f si="0" t="shared"/>
        <v>16.412213740458014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97.0</v>
      </c>
      <c r="E21" s="4" t="n">
        <v>83.0</v>
      </c>
      <c r="F21" s="5" t="n">
        <f si="0" t="shared"/>
        <v>16.867469879518072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1165.0</v>
      </c>
      <c r="E22" s="4" t="n">
        <f>E23-E17-E18-E19-E20-E21</f>
        <v>1128.0</v>
      </c>
      <c r="F22" s="5" t="n">
        <f>IF(E22=0,"-",(D22-E22)/E22*100)</f>
        <v>3.280141843971631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54009.0</v>
      </c>
      <c r="E23" s="4" t="n">
        <v>47885.0</v>
      </c>
      <c r="F23" s="5" t="n">
        <f si="0" t="shared"/>
        <v>12.788973582541505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490.0</v>
      </c>
      <c r="E24" s="4" t="n">
        <v>455.0</v>
      </c>
      <c r="F24" s="5" t="n">
        <f si="0" t="shared"/>
        <v>7.6923076923076925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4530.0</v>
      </c>
      <c r="E25" s="4" t="n">
        <v>4121.0</v>
      </c>
      <c r="F25" s="5" t="n">
        <f si="0" t="shared"/>
        <v>9.924775539917496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4532.0</v>
      </c>
      <c r="E26" s="4" t="n">
        <v>4658.0</v>
      </c>
      <c r="F26" s="5" t="n">
        <f si="0" t="shared"/>
        <v>-2.7050236152855303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1562.0</v>
      </c>
      <c r="E27" s="4" t="n">
        <v>1431.0</v>
      </c>
      <c r="F27" s="5" t="n">
        <f si="0" t="shared"/>
        <v>9.15443745632425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1896.0</v>
      </c>
      <c r="E28" s="4" t="n">
        <v>1891.0</v>
      </c>
      <c r="F28" s="5" t="n">
        <f si="0" t="shared"/>
        <v>0.26441036488630354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701.0</v>
      </c>
      <c r="E29" s="4" t="n">
        <v>803.0</v>
      </c>
      <c r="F29" s="5" t="n">
        <f si="0" t="shared"/>
        <v>-12.702366127023662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877.0</v>
      </c>
      <c r="E30" s="4" t="n">
        <v>842.0</v>
      </c>
      <c r="F30" s="5" t="n">
        <f si="0" t="shared"/>
        <v>4.156769596199525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7092.0</v>
      </c>
      <c r="E31" s="4" t="n">
        <v>7001.0</v>
      </c>
      <c r="F31" s="5" t="n">
        <f si="0" t="shared"/>
        <v>1.2998143122411085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701.0</v>
      </c>
      <c r="E32" s="4" t="n">
        <v>515.0</v>
      </c>
      <c r="F32" s="5" t="n">
        <f si="0" t="shared"/>
        <v>36.116504854368934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159.0</v>
      </c>
      <c r="E33" s="4" t="n">
        <v>143.0</v>
      </c>
      <c r="F33" s="5" t="n">
        <f si="0" t="shared"/>
        <v>11.188811188811188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690.0</v>
      </c>
      <c r="E34" s="4" t="n">
        <v>784.0</v>
      </c>
      <c r="F34" s="5" t="n">
        <f si="0" t="shared"/>
        <v>-11.989795918367346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5441.0</v>
      </c>
      <c r="E35" s="4" t="n">
        <f>E36-E24-E25-E26-E27-E28-E29-E30-E31-E32-E33-E34</f>
        <v>4822.0</v>
      </c>
      <c r="F35" s="5" t="n">
        <f si="0" t="shared"/>
        <v>12.836997096640399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28671.0</v>
      </c>
      <c r="E36" s="4" t="n">
        <v>27466.0</v>
      </c>
      <c r="F36" s="5" t="n">
        <f si="0" t="shared"/>
        <v>4.387242408796331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6692.0</v>
      </c>
      <c r="E37" s="4" t="n">
        <v>6511.0</v>
      </c>
      <c r="F37" s="5" t="n">
        <f si="0" t="shared"/>
        <v>2.7799109199815697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1239.0</v>
      </c>
      <c r="E38" s="4" t="n">
        <v>1098.0</v>
      </c>
      <c r="F38" s="5" t="n">
        <f si="0" t="shared"/>
        <v>12.841530054644808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142.0</v>
      </c>
      <c r="E39" s="4" t="n">
        <f>E40-E37-E38</f>
        <v>163.0</v>
      </c>
      <c r="F39" s="5" t="n">
        <f si="0" t="shared"/>
        <v>-12.883435582822086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8073.0</v>
      </c>
      <c r="E40" s="4" t="n">
        <v>7772.0</v>
      </c>
      <c r="F40" s="5" t="n">
        <f si="0" t="shared"/>
        <v>3.8728769943386516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597.0</v>
      </c>
      <c r="E41" s="4" t="n">
        <v>597.0</v>
      </c>
      <c r="F41" s="5" t="n">
        <f si="0" t="shared"/>
        <v>0.0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423.0</v>
      </c>
      <c r="E42" s="4" t="n">
        <f>E43-E41</f>
        <v>473.0</v>
      </c>
      <c r="F42" s="5" t="n">
        <f si="0" t="shared"/>
        <v>-10.570824524312897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1020.0</v>
      </c>
      <c r="E43" s="4" t="n">
        <v>1070.0</v>
      </c>
      <c r="F43" s="5" t="n">
        <f si="0" t="shared"/>
        <v>-4.672897196261682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93.0</v>
      </c>
      <c r="E44" s="4" t="n">
        <v>71.0</v>
      </c>
      <c r="F44" s="5" t="n">
        <f si="0" t="shared"/>
        <v>30.985915492957744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389734.0</v>
      </c>
      <c r="E45" s="4" t="n">
        <v>300687.0</v>
      </c>
      <c r="F45" s="5" t="n">
        <f si="0" t="shared"/>
        <v>29.614516091483832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850762.0</v>
      </c>
      <c r="E46" s="8" t="n">
        <f>E44+E43+E40+E36+E23+E16+E45</f>
        <v>787511.0</v>
      </c>
      <c r="F46" s="5" t="n">
        <f si="0" t="shared"/>
        <v>8.031760826197983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