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<sst xmlns="http://schemas.openxmlformats.org/spreadsheetml/2006/main" count="98" uniqueCount="56">
  <si>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</si>
  <si>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</si>
  <si>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</si>
  <si>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</si>
  <si>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</si>
  <si>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</si>
  <si>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</si>
  <si>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</si>
  <si>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</si>
  <si>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</si>
  <si>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</si>
  <si>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</si>
  <si>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</si>
  <si>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</si>
  <si>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</si>
  <si>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</si>
  <si>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</si>
  <si>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</si>
  <si>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</si>
  <si>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</si>
  <si>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</si>
  <si>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</si>
  <si>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</si>
  <si>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</si>
  <si>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</si>
  <si>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</si>
  <si>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</si>
  <si>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</si>
  <si>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</si>
  <si>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</si>
  <si>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</si>
  <si>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</si>
  <si>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</si>
  <si>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</si>
  <si>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</si>
  <si>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</si>
  <si>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</si>
  <si>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</si>
  <si>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</si>
  <si>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</si>
  <si>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</si>
  <si>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</si>
  <si>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</si>
  <si>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</si>
  <si>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</si>
  <si>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</si>
  <si>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</si>
  <si>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</si>
  <si>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</si>
  <si>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</si>
  <si>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</si>
  <si>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</si>
  <si>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</si>
  <si>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107年4月來臺旅客人次及成長率－按國籍分
Table 1-3 Visitor Arrivals by Nationality,
 April, 2018</t>
  </si>
  <si>
    <t>107年4月
Apr.., 2018</t>
  </si>
  <si>
    <t>106年4月
Apr..,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</si>
</sst>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127020.0</v>
      </c>
      <c r="E3" s="4" t="n">
        <v>126719.0</v>
      </c>
      <c r="F3" s="5" t="n">
        <f>IF(E3=0,"-",(D3-E3)/E3*100)</f>
        <v>0.23753344013131417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66595.0</v>
      </c>
      <c r="E4" s="4" t="n">
        <v>84460.0</v>
      </c>
      <c r="F4" s="5" t="n">
        <f ref="F4:F46" si="0" t="shared">IF(E4=0,"-",(D4-E4)/E4*100)</f>
        <v>-21.152024627042387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4067.0</v>
      </c>
      <c r="E5" s="4" t="n">
        <v>3565.0</v>
      </c>
      <c r="F5" s="5" t="n">
        <f si="0" t="shared"/>
        <v>14.081346423562414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1928.0</v>
      </c>
      <c r="E6" s="4" t="n">
        <v>1878.0</v>
      </c>
      <c r="F6" s="5" t="n">
        <f si="0" t="shared"/>
        <v>2.6624068157614484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46057.0</v>
      </c>
      <c r="E7" s="4" t="n">
        <v>45332.0</v>
      </c>
      <c r="F7" s="5" t="n">
        <f si="0" t="shared"/>
        <v>1.5993117444630727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31967.0</v>
      </c>
      <c r="E8" s="4" t="n">
        <v>30774.0</v>
      </c>
      <c r="F8" s="5" t="n">
        <f si="0" t="shared"/>
        <v>3.8766491193864954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15828.0</v>
      </c>
      <c r="E9" s="4" t="n">
        <v>13898.0</v>
      </c>
      <c r="F9" s="5" t="n">
        <f si="0" t="shared"/>
        <v>13.886890200028782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44875.0</v>
      </c>
      <c r="E10" s="4" t="n">
        <v>33568.0</v>
      </c>
      <c r="F10" s="5" t="n">
        <f si="0" t="shared"/>
        <v>33.683865586272645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33709.0</v>
      </c>
      <c r="E11" s="4" t="n">
        <v>34331.0</v>
      </c>
      <c r="F11" s="5" t="n">
        <f si="0" t="shared"/>
        <v>-1.8117736156826194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46792.0</v>
      </c>
      <c r="E12" s="4" t="n">
        <v>33005.0</v>
      </c>
      <c r="F12" s="5" t="n">
        <f si="0" t="shared"/>
        <v>41.772458718376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5173.0</v>
      </c>
      <c r="E13" s="4" t="n">
        <f>E14-E7-E8-E9-E10-E11-E12</f>
        <v>3892.0</v>
      </c>
      <c r="F13" s="5" t="n">
        <f si="0" t="shared"/>
        <v>32.913669064748206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224401.0</v>
      </c>
      <c r="E14" s="4" t="n">
        <v>194800.0</v>
      </c>
      <c r="F14" s="5" t="n">
        <f si="0" t="shared"/>
        <v>15.19558521560575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1086.0</v>
      </c>
      <c r="E15" s="4" t="n">
        <f>E16-E3-E4-E5-E6-E14</f>
        <v>797.0</v>
      </c>
      <c r="F15" s="5" t="n">
        <f si="0" t="shared"/>
        <v>36.26097867001255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425097.0</v>
      </c>
      <c r="E16" s="4" t="n">
        <v>412219.0</v>
      </c>
      <c r="F16" s="5" t="n">
        <f si="0" t="shared"/>
        <v>3.1240675466196364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14094.0</v>
      </c>
      <c r="E17" s="4" t="n">
        <v>14651.0</v>
      </c>
      <c r="F17" s="5" t="n">
        <f si="0" t="shared"/>
        <v>-3.801788273837963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50498.0</v>
      </c>
      <c r="E18" s="4" t="n">
        <v>52673.0</v>
      </c>
      <c r="F18" s="5" t="n">
        <f si="0" t="shared"/>
        <v>-4.129250280029616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420.0</v>
      </c>
      <c r="E19" s="4" t="n">
        <v>543.0</v>
      </c>
      <c r="F19" s="5" t="n">
        <f si="0" t="shared"/>
        <v>-22.65193370165746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609.0</v>
      </c>
      <c r="E20" s="4" t="n">
        <v>498.0</v>
      </c>
      <c r="F20" s="5" t="n">
        <f si="0" t="shared"/>
        <v>22.289156626506024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186.0</v>
      </c>
      <c r="E21" s="4" t="n">
        <v>134.0</v>
      </c>
      <c r="F21" s="5" t="n">
        <f si="0" t="shared"/>
        <v>38.80597014925373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1108.0</v>
      </c>
      <c r="E22" s="4" t="n">
        <f>E23-E17-E18-E19-E20-E21</f>
        <v>1158.0</v>
      </c>
      <c r="F22" s="5" t="n">
        <f>IF(E22=0,"-",(D22-E22)/E22*100)</f>
        <v>-4.317789291882556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66915.0</v>
      </c>
      <c r="E23" s="4" t="n">
        <v>69657.0</v>
      </c>
      <c r="F23" s="5" t="n">
        <f si="0" t="shared"/>
        <v>-3.9364313708600718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765.0</v>
      </c>
      <c r="E24" s="4" t="n">
        <v>814.0</v>
      </c>
      <c r="F24" s="5" t="n">
        <f si="0" t="shared"/>
        <v>-6.019656019656019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6314.0</v>
      </c>
      <c r="E25" s="4" t="n">
        <v>5671.0</v>
      </c>
      <c r="F25" s="5" t="n">
        <f si="0" t="shared"/>
        <v>11.338388291306648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6262.0</v>
      </c>
      <c r="E26" s="4" t="n">
        <v>7955.0</v>
      </c>
      <c r="F26" s="5" t="n">
        <f si="0" t="shared"/>
        <v>-21.282212445003143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1894.0</v>
      </c>
      <c r="E27" s="4" t="n">
        <v>1744.0</v>
      </c>
      <c r="F27" s="5" t="n">
        <f si="0" t="shared"/>
        <v>8.600917431192661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2327.0</v>
      </c>
      <c r="E28" s="4" t="n">
        <v>2625.0</v>
      </c>
      <c r="F28" s="5" t="n">
        <f si="0" t="shared"/>
        <v>-11.352380952380953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1116.0</v>
      </c>
      <c r="E29" s="4" t="n">
        <v>1245.0</v>
      </c>
      <c r="F29" s="5" t="n">
        <f si="0" t="shared"/>
        <v>-10.361445783132531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1203.0</v>
      </c>
      <c r="E30" s="4" t="n">
        <v>1204.0</v>
      </c>
      <c r="F30" s="5" t="n">
        <f si="0" t="shared"/>
        <v>-0.08305647840531562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9590.0</v>
      </c>
      <c r="E31" s="4" t="n">
        <v>10964.0</v>
      </c>
      <c r="F31" s="5" t="n">
        <f si="0" t="shared"/>
        <v>-12.531922655964975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915.0</v>
      </c>
      <c r="E32" s="4" t="n">
        <v>783.0</v>
      </c>
      <c r="F32" s="5" t="n">
        <f si="0" t="shared"/>
        <v>16.85823754789272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171.0</v>
      </c>
      <c r="E33" s="4" t="n">
        <v>179.0</v>
      </c>
      <c r="F33" s="5" t="n">
        <f si="0" t="shared"/>
        <v>-4.4692737430167595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956.0</v>
      </c>
      <c r="E34" s="4" t="n">
        <v>955.0</v>
      </c>
      <c r="F34" s="5" t="n">
        <f si="0" t="shared"/>
        <v>0.10471204188481677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6992.0</v>
      </c>
      <c r="E35" s="4" t="n">
        <f>E36-E24-E25-E26-E27-E28-E29-E30-E31-E32-E33-E34</f>
        <v>7046.0</v>
      </c>
      <c r="F35" s="5" t="n">
        <f si="0" t="shared"/>
        <v>-0.7663922793074085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38505.0</v>
      </c>
      <c r="E36" s="4" t="n">
        <v>41185.0</v>
      </c>
      <c r="F36" s="5" t="n">
        <f si="0" t="shared"/>
        <v>-6.507223503702804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10048.0</v>
      </c>
      <c r="E37" s="4" t="n">
        <v>11903.0</v>
      </c>
      <c r="F37" s="5" t="n">
        <f si="0" t="shared"/>
        <v>-15.58430647735865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1835.0</v>
      </c>
      <c r="E38" s="4" t="n">
        <v>1986.0</v>
      </c>
      <c r="F38" s="5" t="n">
        <f si="0" t="shared"/>
        <v>-7.603222557905337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130.0</v>
      </c>
      <c r="E39" s="4" t="n">
        <f>E40-E37-E38</f>
        <v>136.0</v>
      </c>
      <c r="F39" s="5" t="n">
        <f si="0" t="shared"/>
        <v>-4.411764705882353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12013.0</v>
      </c>
      <c r="E40" s="4" t="n">
        <v>14025.0</v>
      </c>
      <c r="F40" s="5" t="n">
        <f si="0" t="shared"/>
        <v>-14.345811051693405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539.0</v>
      </c>
      <c r="E41" s="4" t="n">
        <v>423.0</v>
      </c>
      <c r="F41" s="5" t="n">
        <f si="0" t="shared"/>
        <v>27.423167848699766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569.0</v>
      </c>
      <c r="E42" s="4" t="n">
        <f>E43-E41</f>
        <v>522.0</v>
      </c>
      <c r="F42" s="5" t="n">
        <f si="0" t="shared"/>
        <v>9.003831417624522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1108.0</v>
      </c>
      <c r="E43" s="4" t="n">
        <v>945.0</v>
      </c>
      <c r="F43" s="5" t="n">
        <f si="0" t="shared"/>
        <v>17.24867724867725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70.0</v>
      </c>
      <c r="E44" s="4" t="n">
        <v>90.0</v>
      </c>
      <c r="F44" s="5" t="n">
        <f si="0" t="shared"/>
        <v>-22.22222222222222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339364.0</v>
      </c>
      <c r="E45" s="4" t="n">
        <v>388692.0</v>
      </c>
      <c r="F45" s="5" t="n">
        <f si="0" t="shared"/>
        <v>-12.69076801169049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883072.0</v>
      </c>
      <c r="E46" s="8" t="n">
        <f>E44+E43+E40+E36+E23+E16+E45</f>
        <v>926813.0</v>
      </c>
      <c r="F46" s="5" t="n">
        <f si="0" t="shared"/>
        <v>-4.719506523969776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