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<sst xmlns="http://schemas.openxmlformats.org/spreadsheetml/2006/main" count="98" uniqueCount="56">
  <si>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</si>
  <si>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</si>
  <si>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</si>
  <si>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</si>
  <si>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</si>
  <si>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</si>
  <si>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</si>
  <si>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</si>
  <si>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</si>
  <si>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</si>
  <si>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</si>
  <si>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</si>
  <si>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</si>
  <si>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</si>
  <si>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</si>
  <si>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</si>
  <si>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</si>
  <si>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</si>
  <si>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</si>
  <si>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</si>
  <si>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</si>
  <si>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</si>
  <si>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</si>
  <si>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</si>
  <si>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</si>
  <si>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</si>
  <si>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</si>
  <si>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</si>
  <si>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</si>
  <si>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</si>
  <si>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</si>
  <si>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</si>
  <si>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</si>
  <si>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</si>
  <si>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</si>
  <si>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</si>
  <si>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</si>
  <si>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</si>
  <si>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</si>
  <si>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</si>
  <si>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</si>
  <si>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</si>
  <si>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</si>
  <si>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</si>
  <si>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</si>
  <si>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</si>
  <si>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</si>
  <si>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</si>
  <si>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</si>
  <si>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</si>
  <si>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</si>
  <si>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</si>
  <si>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</si>
  <si>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107年6月來臺旅客人次及成長率－按國籍分
Table 1-3 Visitor Arrivals by Nationality,
 June, 2018</t>
  </si>
  <si>
    <t>107年6月
Jun.., 2018</t>
  </si>
  <si>
    <t>106年6月
Jun..,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</si>
</sst>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134250.0</v>
      </c>
      <c r="E3" s="4" t="n">
        <v>141975.0</v>
      </c>
      <c r="F3" s="5" t="n">
        <f>IF(E3=0,"-",(D3-E3)/E3*100)</f>
        <v>-5.441098784997359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64429.0</v>
      </c>
      <c r="E4" s="4" t="n">
        <v>72021.0</v>
      </c>
      <c r="F4" s="5" t="n">
        <f ref="F4:F46" si="0" t="shared">IF(E4=0,"-",(D4-E4)/E4*100)</f>
        <v>-10.54136987822996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3981.0</v>
      </c>
      <c r="E5" s="4" t="n">
        <v>3060.0</v>
      </c>
      <c r="F5" s="5" t="n">
        <f si="0" t="shared"/>
        <v>30.098039215686274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1694.0</v>
      </c>
      <c r="E6" s="4" t="n">
        <v>1257.0</v>
      </c>
      <c r="F6" s="5" t="n">
        <f si="0" t="shared"/>
        <v>34.765314240254575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46528.0</v>
      </c>
      <c r="E7" s="4" t="n">
        <v>45728.0</v>
      </c>
      <c r="F7" s="5" t="n">
        <f si="0" t="shared"/>
        <v>1.749475157452764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30730.0</v>
      </c>
      <c r="E8" s="4" t="n">
        <v>33667.0</v>
      </c>
      <c r="F8" s="5" t="n">
        <f si="0" t="shared"/>
        <v>-8.723676003207888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25166.0</v>
      </c>
      <c r="E9" s="4" t="n">
        <v>24100.0</v>
      </c>
      <c r="F9" s="5" t="n">
        <f si="0" t="shared"/>
        <v>4.423236514522822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39689.0</v>
      </c>
      <c r="E10" s="4" t="n">
        <v>24531.0</v>
      </c>
      <c r="F10" s="5" t="n">
        <f si="0" t="shared"/>
        <v>61.791202967673556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20644.0</v>
      </c>
      <c r="E11" s="4" t="n">
        <v>19065.0</v>
      </c>
      <c r="F11" s="5" t="n">
        <f si="0" t="shared"/>
        <v>8.28219249934435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48712.0</v>
      </c>
      <c r="E12" s="4" t="n">
        <v>37177.0</v>
      </c>
      <c r="F12" s="5" t="n">
        <f si="0" t="shared"/>
        <v>31.02724802969578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2535.0</v>
      </c>
      <c r="E13" s="4" t="n">
        <f>E14-E7-E8-E9-E10-E11-E12</f>
        <v>1666.0</v>
      </c>
      <c r="F13" s="5" t="n">
        <f si="0" t="shared"/>
        <v>52.160864345738304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214004.0</v>
      </c>
      <c r="E14" s="4" t="n">
        <v>185934.0</v>
      </c>
      <c r="F14" s="5" t="n">
        <f si="0" t="shared"/>
        <v>15.096754762442588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975.0</v>
      </c>
      <c r="E15" s="4" t="n">
        <f>E16-E3-E4-E5-E6-E14</f>
        <v>657.0</v>
      </c>
      <c r="F15" s="5" t="n">
        <f si="0" t="shared"/>
        <v>48.401826484018265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419333.0</v>
      </c>
      <c r="E16" s="4" t="n">
        <v>404904.0</v>
      </c>
      <c r="F16" s="5" t="n">
        <f si="0" t="shared"/>
        <v>3.5635607452630746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10435.0</v>
      </c>
      <c r="E17" s="4" t="n">
        <v>10190.0</v>
      </c>
      <c r="F17" s="5" t="n">
        <f si="0" t="shared"/>
        <v>2.4043179587831207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53172.0</v>
      </c>
      <c r="E18" s="4" t="n">
        <v>53093.0</v>
      </c>
      <c r="F18" s="5" t="n">
        <f si="0" t="shared"/>
        <v>0.14879550976588252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310.0</v>
      </c>
      <c r="E19" s="4" t="n">
        <v>370.0</v>
      </c>
      <c r="F19" s="5" t="n">
        <f si="0" t="shared"/>
        <v>-16.216216216216218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379.0</v>
      </c>
      <c r="E20" s="4" t="n">
        <v>373.0</v>
      </c>
      <c r="F20" s="5" t="n">
        <f si="0" t="shared"/>
        <v>1.6085790884718498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92.0</v>
      </c>
      <c r="E21" s="4" t="n">
        <v>120.0</v>
      </c>
      <c r="F21" s="5" t="n">
        <f si="0" t="shared"/>
        <v>-23.333333333333332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1108.0</v>
      </c>
      <c r="E22" s="4" t="n">
        <f>E23-E17-E18-E19-E20-E21</f>
        <v>1069.0</v>
      </c>
      <c r="F22" s="5" t="n">
        <f>IF(E22=0,"-",(D22-E22)/E22*100)</f>
        <v>3.648269410664172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65496.0</v>
      </c>
      <c r="E23" s="4" t="n">
        <v>65215.0</v>
      </c>
      <c r="F23" s="5" t="n">
        <f si="0" t="shared"/>
        <v>0.43088246569040867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540.0</v>
      </c>
      <c r="E24" s="4" t="n">
        <v>568.0</v>
      </c>
      <c r="F24" s="5" t="n">
        <f si="0" t="shared"/>
        <v>-4.929577464788732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4689.0</v>
      </c>
      <c r="E25" s="4" t="n">
        <v>3768.0</v>
      </c>
      <c r="F25" s="5" t="n">
        <f si="0" t="shared"/>
        <v>24.44267515923567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4658.0</v>
      </c>
      <c r="E26" s="4" t="n">
        <v>3989.0</v>
      </c>
      <c r="F26" s="5" t="n">
        <f si="0" t="shared"/>
        <v>16.7711205815994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1772.0</v>
      </c>
      <c r="E27" s="4" t="n">
        <v>1612.0</v>
      </c>
      <c r="F27" s="5" t="n">
        <f si="0" t="shared"/>
        <v>9.925558312655088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1969.0</v>
      </c>
      <c r="E28" s="4" t="n">
        <v>1667.0</v>
      </c>
      <c r="F28" s="5" t="n">
        <f si="0" t="shared"/>
        <v>18.11637672465507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660.0</v>
      </c>
      <c r="E29" s="4" t="n">
        <v>764.0</v>
      </c>
      <c r="F29" s="5" t="n">
        <f si="0" t="shared"/>
        <v>-13.612565445026178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1159.0</v>
      </c>
      <c r="E30" s="4" t="n">
        <v>1006.0</v>
      </c>
      <c r="F30" s="5" t="n">
        <f si="0" t="shared"/>
        <v>15.208747514910536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8060.0</v>
      </c>
      <c r="E31" s="4" t="n">
        <v>8063.0</v>
      </c>
      <c r="F31" s="5" t="n">
        <f si="0" t="shared"/>
        <v>-0.037206994915044034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570.0</v>
      </c>
      <c r="E32" s="4" t="n">
        <v>517.0</v>
      </c>
      <c r="F32" s="5" t="n">
        <f si="0" t="shared"/>
        <v>10.251450676982591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160.0</v>
      </c>
      <c r="E33" s="4" t="n">
        <v>167.0</v>
      </c>
      <c r="F33" s="5" t="n">
        <f si="0" t="shared"/>
        <v>-4.191616766467066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870.0</v>
      </c>
      <c r="E34" s="4" t="n">
        <v>763.0</v>
      </c>
      <c r="F34" s="5" t="n">
        <f si="0" t="shared"/>
        <v>14.02359108781127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6386.0</v>
      </c>
      <c r="E35" s="4" t="n">
        <f>E36-E24-E25-E26-E27-E28-E29-E30-E31-E32-E33-E34</f>
        <v>5983.0</v>
      </c>
      <c r="F35" s="5" t="n">
        <f si="0" t="shared"/>
        <v>6.7357512953367875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31493.0</v>
      </c>
      <c r="E36" s="4" t="n">
        <v>28867.0</v>
      </c>
      <c r="F36" s="5" t="n">
        <f si="0" t="shared"/>
        <v>9.09689264558146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8118.0</v>
      </c>
      <c r="E37" s="4" t="n">
        <v>7985.0</v>
      </c>
      <c r="F37" s="5" t="n">
        <f si="0" t="shared"/>
        <v>1.6656230432060115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1419.0</v>
      </c>
      <c r="E38" s="4" t="n">
        <v>1455.0</v>
      </c>
      <c r="F38" s="5" t="n">
        <f si="0" t="shared"/>
        <v>-2.4742268041237114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183.0</v>
      </c>
      <c r="E39" s="4" t="n">
        <f>E40-E37-E38</f>
        <v>160.0</v>
      </c>
      <c r="F39" s="5" t="n">
        <f si="0" t="shared"/>
        <v>14.374999999999998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9720.0</v>
      </c>
      <c r="E40" s="4" t="n">
        <v>9600.0</v>
      </c>
      <c r="F40" s="5" t="n">
        <f si="0" t="shared"/>
        <v>1.25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382.0</v>
      </c>
      <c r="E41" s="4" t="n">
        <v>358.0</v>
      </c>
      <c r="F41" s="5" t="n">
        <f si="0" t="shared"/>
        <v>6.70391061452514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534.0</v>
      </c>
      <c r="E42" s="4" t="n">
        <f>E43-E41</f>
        <v>371.0</v>
      </c>
      <c r="F42" s="5" t="n">
        <f si="0" t="shared"/>
        <v>43.93530997304582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916.0</v>
      </c>
      <c r="E43" s="4" t="n">
        <v>729.0</v>
      </c>
      <c r="F43" s="5" t="n">
        <f si="0" t="shared"/>
        <v>25.65157750342936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117.0</v>
      </c>
      <c r="E44" s="4" t="n">
        <v>87.0</v>
      </c>
      <c r="F44" s="5" t="n">
        <f si="0" t="shared"/>
        <v>34.48275862068966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330503.0</v>
      </c>
      <c r="E45" s="4" t="n">
        <v>326529.0</v>
      </c>
      <c r="F45" s="5" t="n">
        <f si="0" t="shared"/>
        <v>1.2170435091523264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857578.0</v>
      </c>
      <c r="E46" s="8" t="n">
        <f>E44+E43+E40+E36+E23+E16+E45</f>
        <v>835931.0</v>
      </c>
      <c r="F46" s="5" t="n">
        <f si="0" t="shared"/>
        <v>2.5895677992561588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