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<sst xmlns="http://schemas.openxmlformats.org/spreadsheetml/2006/main" count="98" uniqueCount="56">
  <si>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</si>
  <si>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</si>
  <si>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</si>
  <si>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</si>
  <si>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</si>
  <si>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</si>
  <si>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</si>
  <si>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</si>
  <si>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</si>
  <si>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</si>
  <si>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</si>
  <si>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</si>
  <si>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</si>
  <si>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</si>
  <si>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</si>
  <si>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</si>
  <si>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</si>
  <si>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</si>
  <si>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</si>
  <si>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</si>
  <si>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</si>
  <si>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</si>
  <si>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</si>
  <si>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</si>
  <si>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</si>
  <si>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</si>
  <si>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</si>
  <si>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</si>
  <si>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</si>
  <si>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</si>
  <si>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</si>
  <si>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</si>
  <si>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</si>
  <si>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</si>
  <si>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</si>
  <si>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</si>
  <si>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</si>
  <si>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</si>
  <si>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</si>
  <si>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</si>
  <si>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</si>
  <si>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</si>
  <si>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</si>
  <si>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</si>
  <si>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</si>
  <si>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</si>
  <si>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</si>
  <si>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</si>
  <si>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</si>
  <si>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</si>
  <si>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</si>
  <si>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</si>
  <si>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</si>
  <si>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107年7月來臺旅客人次及成長率－按國籍分
Table 1-3 Visitor Arrivals by Nationality,
 July, 2018</t>
  </si>
  <si>
    <t>107年7月
Jul.., 2018</t>
  </si>
  <si>
    <t>106年7月
Jul..,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</si>
</sst>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129365.0</v>
      </c>
      <c r="E3" s="4" t="n">
        <v>131120.0</v>
      </c>
      <c r="F3" s="5" t="n">
        <f>IF(E3=0,"-",(D3-E3)/E3*100)</f>
        <v>-1.3384685784014643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63293.0</v>
      </c>
      <c r="E4" s="4" t="n">
        <v>71076.0</v>
      </c>
      <c r="F4" s="5" t="n">
        <f ref="F4:F46" si="0" t="shared">IF(E4=0,"-",(D4-E4)/E4*100)</f>
        <v>-10.95025043615285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3812.0</v>
      </c>
      <c r="E5" s="4" t="n">
        <v>3384.0</v>
      </c>
      <c r="F5" s="5" t="n">
        <f si="0" t="shared"/>
        <v>12.647754137115838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1577.0</v>
      </c>
      <c r="E6" s="4" t="n">
        <v>1519.0</v>
      </c>
      <c r="F6" s="5" t="n">
        <f si="0" t="shared"/>
        <v>3.818301514154049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24359.0</v>
      </c>
      <c r="E7" s="4" t="n">
        <v>24526.0</v>
      </c>
      <c r="F7" s="5" t="n">
        <f si="0" t="shared"/>
        <v>-0.6809100546358966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20657.0</v>
      </c>
      <c r="E8" s="4" t="n">
        <v>19950.0</v>
      </c>
      <c r="F8" s="5" t="n">
        <f si="0" t="shared"/>
        <v>3.543859649122807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20854.0</v>
      </c>
      <c r="E9" s="4" t="n">
        <v>18515.0</v>
      </c>
      <c r="F9" s="5" t="n">
        <f si="0" t="shared"/>
        <v>12.633000270051308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30103.0</v>
      </c>
      <c r="E10" s="4" t="n">
        <v>18935.0</v>
      </c>
      <c r="F10" s="5" t="n">
        <f si="0" t="shared"/>
        <v>58.98072352785846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20772.0</v>
      </c>
      <c r="E11" s="4" t="n">
        <v>17846.0</v>
      </c>
      <c r="F11" s="5" t="n">
        <f si="0" t="shared"/>
        <v>16.39583099854309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50558.0</v>
      </c>
      <c r="E12" s="4" t="n">
        <v>36967.0</v>
      </c>
      <c r="F12" s="5" t="n">
        <f si="0" t="shared"/>
        <v>36.76522303676252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2138.0</v>
      </c>
      <c r="E13" s="4" t="n">
        <f>E14-E7-E8-E9-E10-E11-E12</f>
        <v>2025.0</v>
      </c>
      <c r="F13" s="5" t="n">
        <f si="0" t="shared"/>
        <v>5.580246913580247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169441.0</v>
      </c>
      <c r="E14" s="4" t="n">
        <v>138764.0</v>
      </c>
      <c r="F14" s="5" t="n">
        <f si="0" t="shared"/>
        <v>22.10731890115592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762.0</v>
      </c>
      <c r="E15" s="4" t="n">
        <f>E16-E3-E4-E5-E6-E14</f>
        <v>688.0</v>
      </c>
      <c r="F15" s="5" t="n">
        <f si="0" t="shared"/>
        <v>10.755813953488373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368250.0</v>
      </c>
      <c r="E16" s="4" t="n">
        <v>346551.0</v>
      </c>
      <c r="F16" s="5" t="n">
        <f si="0" t="shared"/>
        <v>6.2614160686305915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12586.0</v>
      </c>
      <c r="E17" s="4" t="n">
        <v>11883.0</v>
      </c>
      <c r="F17" s="5" t="n">
        <f si="0" t="shared"/>
        <v>5.9160144744593115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49098.0</v>
      </c>
      <c r="E18" s="4" t="n">
        <v>48714.0</v>
      </c>
      <c r="F18" s="5" t="n">
        <f si="0" t="shared"/>
        <v>0.7882744180317773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481.0</v>
      </c>
      <c r="E19" s="4" t="n">
        <v>320.0</v>
      </c>
      <c r="F19" s="5" t="n">
        <f si="0" t="shared"/>
        <v>50.31250000000001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389.0</v>
      </c>
      <c r="E20" s="4" t="n">
        <v>325.0</v>
      </c>
      <c r="F20" s="5" t="n">
        <f si="0" t="shared"/>
        <v>19.692307692307693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89.0</v>
      </c>
      <c r="E21" s="4" t="n">
        <v>92.0</v>
      </c>
      <c r="F21" s="5" t="n">
        <f si="0" t="shared"/>
        <v>-3.260869565217391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1078.0</v>
      </c>
      <c r="E22" s="4" t="n">
        <f>E23-E17-E18-E19-E20-E21</f>
        <v>917.0</v>
      </c>
      <c r="F22" s="5" t="n">
        <f>IF(E22=0,"-",(D22-E22)/E22*100)</f>
        <v>17.557251908396946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63721.0</v>
      </c>
      <c r="E23" s="4" t="n">
        <v>62251.0</v>
      </c>
      <c r="F23" s="5" t="n">
        <f si="0" t="shared"/>
        <v>2.3614078488698977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711.0</v>
      </c>
      <c r="E24" s="4" t="n">
        <v>815.0</v>
      </c>
      <c r="F24" s="5" t="n">
        <f si="0" t="shared"/>
        <v>-12.76073619631902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5225.0</v>
      </c>
      <c r="E25" s="4" t="n">
        <v>4575.0</v>
      </c>
      <c r="F25" s="5" t="n">
        <f si="0" t="shared"/>
        <v>14.207650273224044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4838.0</v>
      </c>
      <c r="E26" s="4" t="n">
        <v>4456.0</v>
      </c>
      <c r="F26" s="5" t="n">
        <f si="0" t="shared"/>
        <v>8.572710951526032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1909.0</v>
      </c>
      <c r="E27" s="4" t="n">
        <v>1699.0</v>
      </c>
      <c r="F27" s="5" t="n">
        <f si="0" t="shared"/>
        <v>12.360211889346674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2874.0</v>
      </c>
      <c r="E28" s="4" t="n">
        <v>2796.0</v>
      </c>
      <c r="F28" s="5" t="n">
        <f si="0" t="shared"/>
        <v>2.7896995708154506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944.0</v>
      </c>
      <c r="E29" s="4" t="n">
        <v>877.0</v>
      </c>
      <c r="F29" s="5" t="n">
        <f si="0" t="shared"/>
        <v>7.639680729760548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1188.0</v>
      </c>
      <c r="E30" s="4" t="n">
        <v>1029.0</v>
      </c>
      <c r="F30" s="5" t="n">
        <f si="0" t="shared"/>
        <v>15.451895043731778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8416.0</v>
      </c>
      <c r="E31" s="4" t="n">
        <v>7888.0</v>
      </c>
      <c r="F31" s="5" t="n">
        <f si="0" t="shared"/>
        <v>6.693711967545639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840.0</v>
      </c>
      <c r="E32" s="4" t="n">
        <v>641.0</v>
      </c>
      <c r="F32" s="5" t="n">
        <f si="0" t="shared"/>
        <v>31.045241809672387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170.0</v>
      </c>
      <c r="E33" s="4" t="n">
        <v>153.0</v>
      </c>
      <c r="F33" s="5" t="n">
        <f si="0" t="shared"/>
        <v>11.11111111111111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759.0</v>
      </c>
      <c r="E34" s="4" t="n">
        <v>673.0</v>
      </c>
      <c r="F34" s="5" t="n">
        <f si="0" t="shared"/>
        <v>12.778603268945021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6387.0</v>
      </c>
      <c r="E35" s="4" t="n">
        <f>E36-E24-E25-E26-E27-E28-E29-E30-E31-E32-E33-E34</f>
        <v>5918.0</v>
      </c>
      <c r="F35" s="5" t="n">
        <f si="0" t="shared"/>
        <v>7.924974653599189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34261.0</v>
      </c>
      <c r="E36" s="4" t="n">
        <v>31520.0</v>
      </c>
      <c r="F36" s="5" t="n">
        <f si="0" t="shared"/>
        <v>8.696065989847716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8524.0</v>
      </c>
      <c r="E37" s="4" t="n">
        <v>6844.0</v>
      </c>
      <c r="F37" s="5" t="n">
        <f si="0" t="shared"/>
        <v>24.54704850964348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1591.0</v>
      </c>
      <c r="E38" s="4" t="n">
        <v>1349.0</v>
      </c>
      <c r="F38" s="5" t="n">
        <f si="0" t="shared"/>
        <v>17.93921423276501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210.0</v>
      </c>
      <c r="E39" s="4" t="n">
        <f>E40-E37-E38</f>
        <v>134.0</v>
      </c>
      <c r="F39" s="5" t="n">
        <f si="0" t="shared"/>
        <v>56.71641791044776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10325.0</v>
      </c>
      <c r="E40" s="4" t="n">
        <v>8327.0</v>
      </c>
      <c r="F40" s="5" t="n">
        <f si="0" t="shared"/>
        <v>23.994235619070494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523.0</v>
      </c>
      <c r="E41" s="4" t="n">
        <v>542.0</v>
      </c>
      <c r="F41" s="5" t="n">
        <f si="0" t="shared"/>
        <v>-3.505535055350553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463.0</v>
      </c>
      <c r="E42" s="4" t="n">
        <f>E43-E41</f>
        <v>495.0</v>
      </c>
      <c r="F42" s="5" t="n">
        <f si="0" t="shared"/>
        <v>-6.4646464646464645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986.0</v>
      </c>
      <c r="E43" s="4" t="n">
        <v>1037.0</v>
      </c>
      <c r="F43" s="5" t="n">
        <f si="0" t="shared"/>
        <v>-4.918032786885246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99.0</v>
      </c>
      <c r="E44" s="4" t="n">
        <v>62.0</v>
      </c>
      <c r="F44" s="5" t="n">
        <f si="0" t="shared"/>
        <v>59.67741935483871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375710.0</v>
      </c>
      <c r="E45" s="4" t="n">
        <v>383356.0</v>
      </c>
      <c r="F45" s="5" t="n">
        <f si="0" t="shared"/>
        <v>-1.994490760546333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853352.0</v>
      </c>
      <c r="E46" s="8" t="n">
        <f>E44+E43+E40+E36+E23+E16+E45</f>
        <v>833104.0</v>
      </c>
      <c r="F46" s="5" t="n">
        <f si="0" t="shared"/>
        <v>2.4304288540206267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