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<sst xmlns="http://schemas.openxmlformats.org/spreadsheetml/2006/main" count="98" uniqueCount="56">
  <si>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</si>
  <si>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</si>
  <si>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</si>
  <si>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</si>
  <si>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</si>
  <si>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</si>
  <si>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</si>
  <si>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</si>
  <si>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</si>
  <si>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</si>
  <si>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</si>
  <si>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</si>
  <si>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</si>
  <si>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</si>
  <si>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</si>
  <si>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</si>
  <si>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</si>
  <si>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</si>
  <si>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</si>
  <si>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</si>
  <si>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</si>
  <si>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</si>
  <si>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</si>
  <si>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</si>
  <si>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</si>
  <si>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</si>
  <si>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</si>
  <si>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</si>
  <si>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</si>
  <si>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</si>
  <si>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</si>
  <si>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</si>
  <si>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</si>
  <si>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</si>
  <si>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</si>
  <si>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</si>
  <si>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</si>
  <si>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</si>
  <si>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</si>
  <si>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</si>
  <si>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</si>
  <si>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</si>
  <si>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</si>
  <si>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</si>
  <si>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</si>
  <si>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</si>
  <si>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</si>
  <si>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</si>
  <si>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</si>
  <si>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</si>
  <si>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</si>
  <si>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</si>
  <si>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</si>
  <si>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108年5月來臺旅客人次及成長率－按國籍分
Table 1-3 Visitor Arrivals by Nationality,
 May, 2019</t>
  </si>
  <si>
    <t>108年5月
May.., 2019</t>
  </si>
  <si>
    <t>107年5月
May..,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</si>
</sst>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166749.0</v>
      </c>
      <c r="E3" s="4" t="n">
        <v>150804.0</v>
      </c>
      <c r="F3" s="5" t="n">
        <f>IF(E3=0,"-",(D3-E3)/E3*100)</f>
        <v>10.573326967454443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80508.0</v>
      </c>
      <c r="E4" s="4" t="n">
        <v>76359.0</v>
      </c>
      <c r="F4" s="5" t="n">
        <f ref="F4:F46" si="0" t="shared">IF(E4=0,"-",(D4-E4)/E4*100)</f>
        <v>5.433544179468039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4889.0</v>
      </c>
      <c r="E5" s="4" t="n">
        <v>3899.0</v>
      </c>
      <c r="F5" s="5" t="n">
        <f si="0" t="shared"/>
        <v>25.391125929725572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1831.0</v>
      </c>
      <c r="E6" s="4" t="n">
        <v>1287.0</v>
      </c>
      <c r="F6" s="5" t="n">
        <f si="0" t="shared"/>
        <v>42.26884226884227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50013.0</v>
      </c>
      <c r="E7" s="4" t="n">
        <v>40139.0</v>
      </c>
      <c r="F7" s="5" t="n">
        <f si="0" t="shared"/>
        <v>24.599516679538603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30529.0</v>
      </c>
      <c r="E8" s="4" t="n">
        <v>30979.0</v>
      </c>
      <c r="F8" s="5" t="n">
        <f si="0" t="shared"/>
        <v>-1.4525969204945286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20609.0</v>
      </c>
      <c r="E9" s="4" t="n">
        <v>15492.0</v>
      </c>
      <c r="F9" s="5" t="n">
        <f si="0" t="shared"/>
        <v>33.02995094242189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50674.0</v>
      </c>
      <c r="E10" s="4" t="n">
        <v>45427.0</v>
      </c>
      <c r="F10" s="5" t="n">
        <f si="0" t="shared"/>
        <v>11.550399542122527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37411.0</v>
      </c>
      <c r="E11" s="4" t="n">
        <v>25696.0</v>
      </c>
      <c r="F11" s="5" t="n">
        <f si="0" t="shared"/>
        <v>45.590753424657535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31641.0</v>
      </c>
      <c r="E12" s="4" t="n">
        <v>43763.0</v>
      </c>
      <c r="F12" s="5" t="n">
        <f si="0" t="shared"/>
        <v>-27.69919795260837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3123.0</v>
      </c>
      <c r="E13" s="4" t="n">
        <f>E14-E7-E8-E9-E10-E11-E12</f>
        <v>2750.0</v>
      </c>
      <c r="F13" s="5" t="n">
        <f si="0" t="shared"/>
        <v>13.563636363636364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224000.0</v>
      </c>
      <c r="E14" s="4" t="n">
        <v>204246.0</v>
      </c>
      <c r="F14" s="5" t="n">
        <f si="0" t="shared"/>
        <v>9.671670436630338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1032.0</v>
      </c>
      <c r="E15" s="4" t="n">
        <f>E16-E3-E4-E5-E6-E14</f>
        <v>916.0</v>
      </c>
      <c r="F15" s="5" t="n">
        <f si="0" t="shared"/>
        <v>12.663755458515283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479009.0</v>
      </c>
      <c r="E16" s="4" t="n">
        <v>437511.0</v>
      </c>
      <c r="F16" s="5" t="n">
        <f si="0" t="shared"/>
        <v>9.485018662387917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15297.0</v>
      </c>
      <c r="E17" s="4" t="n">
        <v>12820.0</v>
      </c>
      <c r="F17" s="5" t="n">
        <f si="0" t="shared"/>
        <v>19.321372854914195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50036.0</v>
      </c>
      <c r="E18" s="4" t="n">
        <v>45524.0</v>
      </c>
      <c r="F18" s="5" t="n">
        <f si="0" t="shared"/>
        <v>9.911255601440997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363.0</v>
      </c>
      <c r="E19" s="4" t="n">
        <v>314.0</v>
      </c>
      <c r="F19" s="5" t="n">
        <f si="0" t="shared"/>
        <v>15.605095541401273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530.0</v>
      </c>
      <c r="E20" s="4" t="n">
        <v>354.0</v>
      </c>
      <c r="F20" s="5" t="n">
        <f si="0" t="shared"/>
        <v>49.717514124293785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98.0</v>
      </c>
      <c r="E21" s="4" t="n">
        <v>109.0</v>
      </c>
      <c r="F21" s="5" t="n">
        <f si="0" t="shared"/>
        <v>-10.091743119266056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1063.0</v>
      </c>
      <c r="E22" s="4" t="n">
        <f>E23-E17-E18-E19-E20-E21</f>
        <v>936.0</v>
      </c>
      <c r="F22" s="5" t="n">
        <f>IF(E22=0,"-",(D22-E22)/E22*100)</f>
        <v>13.568376068376068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67387.0</v>
      </c>
      <c r="E23" s="4" t="n">
        <v>60057.0</v>
      </c>
      <c r="F23" s="5" t="n">
        <f si="0" t="shared"/>
        <v>12.205071848410677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733.0</v>
      </c>
      <c r="E24" s="4" t="n">
        <v>543.0</v>
      </c>
      <c r="F24" s="5" t="n">
        <f si="0" t="shared"/>
        <v>34.99079189686925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5253.0</v>
      </c>
      <c r="E25" s="4" t="n">
        <v>4931.0</v>
      </c>
      <c r="F25" s="5" t="n">
        <f si="0" t="shared"/>
        <v>6.530115595213952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5653.0</v>
      </c>
      <c r="E26" s="4" t="n">
        <v>4743.0</v>
      </c>
      <c r="F26" s="5" t="n">
        <f si="0" t="shared"/>
        <v>19.18616909129243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2094.0</v>
      </c>
      <c r="E27" s="4" t="n">
        <v>1767.0</v>
      </c>
      <c r="F27" s="5" t="n">
        <f si="0" t="shared"/>
        <v>18.505942275042443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2307.0</v>
      </c>
      <c r="E28" s="4" t="n">
        <v>1932.0</v>
      </c>
      <c r="F28" s="5" t="n">
        <f si="0" t="shared"/>
        <v>19.40993788819876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950.0</v>
      </c>
      <c r="E29" s="4" t="n">
        <v>807.0</v>
      </c>
      <c r="F29" s="5" t="n">
        <f si="0" t="shared"/>
        <v>17.71995043370508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1307.0</v>
      </c>
      <c r="E30" s="4" t="n">
        <v>950.0</v>
      </c>
      <c r="F30" s="5" t="n">
        <f si="0" t="shared"/>
        <v>37.57894736842105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9297.0</v>
      </c>
      <c r="E31" s="4" t="n">
        <v>7823.0</v>
      </c>
      <c r="F31" s="5" t="n">
        <f si="0" t="shared"/>
        <v>18.841876517959864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714.0</v>
      </c>
      <c r="E32" s="4" t="n">
        <v>658.0</v>
      </c>
      <c r="F32" s="5" t="n">
        <f si="0" t="shared"/>
        <v>8.51063829787234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190.0</v>
      </c>
      <c r="E33" s="4" t="n">
        <v>159.0</v>
      </c>
      <c r="F33" s="5" t="n">
        <f si="0" t="shared"/>
        <v>19.49685534591195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768.0</v>
      </c>
      <c r="E34" s="4" t="n">
        <v>635.0</v>
      </c>
      <c r="F34" s="5" t="n">
        <f si="0" t="shared"/>
        <v>20.94488188976378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7689.0</v>
      </c>
      <c r="E35" s="4" t="n">
        <f>E36-E24-E25-E26-E27-E28-E29-E30-E31-E32-E33-E34</f>
        <v>5577.0</v>
      </c>
      <c r="F35" s="5" t="n">
        <f si="0" t="shared"/>
        <v>37.8698224852071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36955.0</v>
      </c>
      <c r="E36" s="4" t="n">
        <v>30525.0</v>
      </c>
      <c r="F36" s="5" t="n">
        <f si="0" t="shared"/>
        <v>21.06470106470106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8875.0</v>
      </c>
      <c r="E37" s="4" t="n">
        <v>7016.0</v>
      </c>
      <c r="F37" s="5" t="n">
        <f si="0" t="shared"/>
        <v>26.496579247434436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1643.0</v>
      </c>
      <c r="E38" s="4" t="n">
        <v>1229.0</v>
      </c>
      <c r="F38" s="5" t="n">
        <f si="0" t="shared"/>
        <v>33.68592351505289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169.0</v>
      </c>
      <c r="E39" s="4" t="n">
        <f>E40-E37-E38</f>
        <v>146.0</v>
      </c>
      <c r="F39" s="5" t="n">
        <f si="0" t="shared"/>
        <v>15.753424657534246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10687.0</v>
      </c>
      <c r="E40" s="4" t="n">
        <v>8391.0</v>
      </c>
      <c r="F40" s="5" t="n">
        <f si="0" t="shared"/>
        <v>27.362650458824934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392.0</v>
      </c>
      <c r="E41" s="4" t="n">
        <v>280.0</v>
      </c>
      <c r="F41" s="5" t="n">
        <f si="0" t="shared"/>
        <v>40.0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517.0</v>
      </c>
      <c r="E42" s="4" t="n">
        <f>E43-E41</f>
        <v>431.0</v>
      </c>
      <c r="F42" s="5" t="n">
        <f si="0" t="shared"/>
        <v>19.953596287703014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909.0</v>
      </c>
      <c r="E43" s="4" t="n">
        <v>711.0</v>
      </c>
      <c r="F43" s="5" t="n">
        <f si="0" t="shared"/>
        <v>27.848101265822784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92.0</v>
      </c>
      <c r="E44" s="4" t="n">
        <v>85.0</v>
      </c>
      <c r="F44" s="5" t="n">
        <f si="0" t="shared"/>
        <v>8.235294117647058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444719.0</v>
      </c>
      <c r="E45" s="4" t="n">
        <v>304961.0</v>
      </c>
      <c r="F45" s="5" t="n">
        <f si="0" t="shared"/>
        <v>45.82815507556704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1039758.0</v>
      </c>
      <c r="E46" s="8" t="n">
        <f>E44+E43+E40+E36+E23+E16+E45</f>
        <v>842241.0</v>
      </c>
      <c r="F46" s="5" t="n">
        <f si="0" t="shared"/>
        <v>23.451363683316295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