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<sst xmlns="http://schemas.openxmlformats.org/spreadsheetml/2006/main" count="98" uniqueCount="56">
  <si>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</si>
  <si>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</si>
  <si>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</si>
  <si>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</si>
  <si>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</si>
  <si>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</si>
  <si>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</si>
  <si>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</si>
  <si>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</si>
  <si>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</si>
  <si>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</si>
  <si>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</si>
  <si>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</si>
  <si>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</si>
  <si>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</si>
  <si>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</si>
  <si>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</si>
  <si>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</si>
  <si>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</si>
  <si>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</si>
  <si>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</si>
  <si>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</si>
  <si>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</si>
  <si>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</si>
  <si>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</si>
  <si>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</si>
  <si>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</si>
  <si>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</si>
  <si>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</si>
  <si>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</si>
  <si>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</si>
  <si>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</si>
  <si>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</si>
  <si>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</si>
  <si>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</si>
  <si>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</si>
  <si>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</si>
  <si>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</si>
  <si>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</si>
  <si>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</si>
  <si>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</si>
  <si>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</si>
  <si>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</si>
  <si>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</si>
  <si>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</si>
  <si>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</si>
  <si>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</si>
  <si>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</si>
  <si>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</si>
  <si>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</si>
  <si>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</si>
  <si>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</si>
  <si>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</si>
  <si>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108年6月來臺旅客人次及成長率－按國籍分
Table 1-3 Visitor Arrivals by Nationality,
 June, 2019</t>
  </si>
  <si>
    <t>108年6月
Jun.., 2019</t>
  </si>
  <si>
    <t>107年6月
Jun..,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</si>
</sst>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138592.0</v>
      </c>
      <c r="E3" s="4" t="n">
        <v>134250.0</v>
      </c>
      <c r="F3" s="5" t="n">
        <f>IF(E3=0,"-",(D3-E3)/E3*100)</f>
        <v>3.234264432029795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68895.0</v>
      </c>
      <c r="E4" s="4" t="n">
        <v>64429.0</v>
      </c>
      <c r="F4" s="5" t="n">
        <f ref="F4:F46" si="0" t="shared">IF(E4=0,"-",(D4-E4)/E4*100)</f>
        <v>6.931661208462028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3799.0</v>
      </c>
      <c r="E5" s="4" t="n">
        <v>3981.0</v>
      </c>
      <c r="F5" s="5" t="n">
        <f si="0" t="shared"/>
        <v>-4.5717156493343385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1432.0</v>
      </c>
      <c r="E6" s="4" t="n">
        <v>1694.0</v>
      </c>
      <c r="F6" s="5" t="n">
        <f si="0" t="shared"/>
        <v>-15.466351829988193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40240.0</v>
      </c>
      <c r="E7" s="4" t="n">
        <v>46528.0</v>
      </c>
      <c r="F7" s="5" t="n">
        <f si="0" t="shared"/>
        <v>-13.514442916093536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34051.0</v>
      </c>
      <c r="E8" s="4" t="n">
        <v>30730.0</v>
      </c>
      <c r="F8" s="5" t="n">
        <f si="0" t="shared"/>
        <v>10.807028961926456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26385.0</v>
      </c>
      <c r="E9" s="4" t="n">
        <v>25166.0</v>
      </c>
      <c r="F9" s="5" t="n">
        <f si="0" t="shared"/>
        <v>4.843836922832393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44265.0</v>
      </c>
      <c r="E10" s="4" t="n">
        <v>39689.0</v>
      </c>
      <c r="F10" s="5" t="n">
        <f si="0" t="shared"/>
        <v>11.529642974123814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26629.0</v>
      </c>
      <c r="E11" s="4" t="n">
        <v>20644.0</v>
      </c>
      <c r="F11" s="5" t="n">
        <f si="0" t="shared"/>
        <v>28.991474520441773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36286.0</v>
      </c>
      <c r="E12" s="4" t="n">
        <v>48712.0</v>
      </c>
      <c r="F12" s="5" t="n">
        <f si="0" t="shared"/>
        <v>-25.509114797175236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2619.0</v>
      </c>
      <c r="E13" s="4" t="n">
        <f>E14-E7-E8-E9-E10-E11-E12</f>
        <v>2535.0</v>
      </c>
      <c r="F13" s="5" t="n">
        <f si="0" t="shared"/>
        <v>3.3136094674556213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210475.0</v>
      </c>
      <c r="E14" s="4" t="n">
        <v>214004.0</v>
      </c>
      <c r="F14" s="5" t="n">
        <f si="0" t="shared"/>
        <v>-1.6490345974841594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825.0</v>
      </c>
      <c r="E15" s="4" t="n">
        <f>E16-E3-E4-E5-E6-E14</f>
        <v>975.0</v>
      </c>
      <c r="F15" s="5" t="n">
        <f si="0" t="shared"/>
        <v>-15.384615384615385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424018.0</v>
      </c>
      <c r="E16" s="4" t="n">
        <v>419333.0</v>
      </c>
      <c r="F16" s="5" t="n">
        <f si="0" t="shared"/>
        <v>1.1172504906601675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10789.0</v>
      </c>
      <c r="E17" s="4" t="n">
        <v>10435.0</v>
      </c>
      <c r="F17" s="5" t="n">
        <f si="0" t="shared"/>
        <v>3.392429324389075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54628.0</v>
      </c>
      <c r="E18" s="4" t="n">
        <v>53172.0</v>
      </c>
      <c r="F18" s="5" t="n">
        <f si="0" t="shared"/>
        <v>2.738283307003686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281.0</v>
      </c>
      <c r="E19" s="4" t="n">
        <v>310.0</v>
      </c>
      <c r="F19" s="5" t="n">
        <f si="0" t="shared"/>
        <v>-9.35483870967742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335.0</v>
      </c>
      <c r="E20" s="4" t="n">
        <v>379.0</v>
      </c>
      <c r="F20" s="5" t="n">
        <f si="0" t="shared"/>
        <v>-11.609498680738787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61.0</v>
      </c>
      <c r="E21" s="4" t="n">
        <v>92.0</v>
      </c>
      <c r="F21" s="5" t="n">
        <f si="0" t="shared"/>
        <v>-33.69565217391305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1164.0</v>
      </c>
      <c r="E22" s="4" t="n">
        <f>E23-E17-E18-E19-E20-E21</f>
        <v>1108.0</v>
      </c>
      <c r="F22" s="5" t="n">
        <f>IF(E22=0,"-",(D22-E22)/E22*100)</f>
        <v>5.054151624548736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67258.0</v>
      </c>
      <c r="E23" s="4" t="n">
        <v>65496.0</v>
      </c>
      <c r="F23" s="5" t="n">
        <f si="0" t="shared"/>
        <v>2.6902406253817026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581.0</v>
      </c>
      <c r="E24" s="4" t="n">
        <v>540.0</v>
      </c>
      <c r="F24" s="5" t="n">
        <f si="0" t="shared"/>
        <v>7.592592592592593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4223.0</v>
      </c>
      <c r="E25" s="4" t="n">
        <v>4689.0</v>
      </c>
      <c r="F25" s="5" t="n">
        <f si="0" t="shared"/>
        <v>-9.938153124333548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4038.0</v>
      </c>
      <c r="E26" s="4" t="n">
        <v>4658.0</v>
      </c>
      <c r="F26" s="5" t="n">
        <f si="0" t="shared"/>
        <v>-13.310433662516102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1590.0</v>
      </c>
      <c r="E27" s="4" t="n">
        <v>1772.0</v>
      </c>
      <c r="F27" s="5" t="n">
        <f si="0" t="shared"/>
        <v>-10.270880361173814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1774.0</v>
      </c>
      <c r="E28" s="4" t="n">
        <v>1969.0</v>
      </c>
      <c r="F28" s="5" t="n">
        <f si="0" t="shared"/>
        <v>-9.903504316912139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660.0</v>
      </c>
      <c r="E29" s="4" t="n">
        <v>660.0</v>
      </c>
      <c r="F29" s="5" t="n">
        <f si="0" t="shared"/>
        <v>0.0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982.0</v>
      </c>
      <c r="E30" s="4" t="n">
        <v>1159.0</v>
      </c>
      <c r="F30" s="5" t="n">
        <f si="0" t="shared"/>
        <v>-15.271786022433131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8101.0</v>
      </c>
      <c r="E31" s="4" t="n">
        <v>8060.0</v>
      </c>
      <c r="F31" s="5" t="n">
        <f si="0" t="shared"/>
        <v>0.5086848635235732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529.0</v>
      </c>
      <c r="E32" s="4" t="n">
        <v>570.0</v>
      </c>
      <c r="F32" s="5" t="n">
        <f si="0" t="shared"/>
        <v>-7.192982456140351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187.0</v>
      </c>
      <c r="E33" s="4" t="n">
        <v>160.0</v>
      </c>
      <c r="F33" s="5" t="n">
        <f si="0" t="shared"/>
        <v>16.875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737.0</v>
      </c>
      <c r="E34" s="4" t="n">
        <v>870.0</v>
      </c>
      <c r="F34" s="5" t="n">
        <f si="0" t="shared"/>
        <v>-15.287356321839079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6478.0</v>
      </c>
      <c r="E35" s="4" t="n">
        <f>E36-E24-E25-E26-E27-E28-E29-E30-E31-E32-E33-E34</f>
        <v>6386.0</v>
      </c>
      <c r="F35" s="5" t="n">
        <f si="0" t="shared"/>
        <v>1.4406514249921702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29880.0</v>
      </c>
      <c r="E36" s="4" t="n">
        <v>31493.0</v>
      </c>
      <c r="F36" s="5" t="n">
        <f si="0" t="shared"/>
        <v>-5.121773092433239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7880.0</v>
      </c>
      <c r="E37" s="4" t="n">
        <v>8118.0</v>
      </c>
      <c r="F37" s="5" t="n">
        <f si="0" t="shared"/>
        <v>-2.9317565902931757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1526.0</v>
      </c>
      <c r="E38" s="4" t="n">
        <v>1419.0</v>
      </c>
      <c r="F38" s="5" t="n">
        <f si="0" t="shared"/>
        <v>7.540521494009866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252.0</v>
      </c>
      <c r="E39" s="4" t="n">
        <f>E40-E37-E38</f>
        <v>183.0</v>
      </c>
      <c r="F39" s="5" t="n">
        <f si="0" t="shared"/>
        <v>37.704918032786885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9658.0</v>
      </c>
      <c r="E40" s="4" t="n">
        <v>9720.0</v>
      </c>
      <c r="F40" s="5" t="n">
        <f si="0" t="shared"/>
        <v>-0.6378600823045267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384.0</v>
      </c>
      <c r="E41" s="4" t="n">
        <v>382.0</v>
      </c>
      <c r="F41" s="5" t="n">
        <f si="0" t="shared"/>
        <v>0.5235602094240838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459.0</v>
      </c>
      <c r="E42" s="4" t="n">
        <f>E43-E41</f>
        <v>534.0</v>
      </c>
      <c r="F42" s="5" t="n">
        <f si="0" t="shared"/>
        <v>-14.04494382022472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843.0</v>
      </c>
      <c r="E43" s="4" t="n">
        <v>916.0</v>
      </c>
      <c r="F43" s="5" t="n">
        <f si="0" t="shared"/>
        <v>-7.969432314410481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107.0</v>
      </c>
      <c r="E44" s="4" t="n">
        <v>117.0</v>
      </c>
      <c r="F44" s="5" t="n">
        <f si="0" t="shared"/>
        <v>-8.547008547008547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400933.0</v>
      </c>
      <c r="E45" s="4" t="n">
        <v>330503.0</v>
      </c>
      <c r="F45" s="5" t="n">
        <f si="0" t="shared"/>
        <v>21.30994272366665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932697.0</v>
      </c>
      <c r="E46" s="8" t="n">
        <f>E44+E43+E40+E36+E23+E16+E45</f>
        <v>857578.0</v>
      </c>
      <c r="F46" s="5" t="n">
        <f si="0" t="shared"/>
        <v>8.759436459424098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