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<sst xmlns="http://schemas.openxmlformats.org/spreadsheetml/2006/main" count="98" uniqueCount="56">
  <si>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</si>
  <si>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</si>
  <si>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</si>
  <si>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</si>
  <si>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</si>
  <si>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</si>
  <si>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</si>
  <si>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</si>
  <si>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</si>
  <si>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</si>
  <si>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</si>
  <si>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</si>
  <si>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</si>
  <si>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</si>
  <si>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</si>
  <si>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</si>
  <si>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</si>
  <si>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</si>
  <si>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</si>
  <si>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</si>
  <si>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</si>
  <si>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</si>
  <si>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</si>
  <si>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</si>
  <si>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</si>
  <si>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</si>
  <si>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</si>
  <si>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</si>
  <si>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</si>
  <si>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</si>
  <si>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</si>
  <si>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</si>
  <si>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</si>
  <si>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</si>
  <si>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</si>
  <si>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</si>
  <si>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</si>
  <si>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</si>
  <si>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</si>
  <si>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</si>
  <si>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</si>
  <si>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</si>
  <si>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</si>
  <si>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</si>
  <si>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</si>
  <si>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</si>
  <si>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</si>
  <si>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</si>
  <si>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</si>
  <si>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</si>
  <si>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</si>
  <si>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</si>
  <si>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</si>
  <si>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108年7月來臺旅客人次及成長率－按國籍分
Table 1-3 Visitor Arrivals by Nationality,
 July, 2019</t>
  </si>
  <si>
    <t>108年7月
Jul.., 2019</t>
  </si>
  <si>
    <t>107年7月
Jul..,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</si>
</sst>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145544.0</v>
      </c>
      <c r="E3" s="4" t="n">
        <v>129365.0</v>
      </c>
      <c r="F3" s="5" t="n">
        <f>IF(E3=0,"-",(D3-E3)/E3*100)</f>
        <v>12.506473930352104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72781.0</v>
      </c>
      <c r="E4" s="4" t="n">
        <v>63293.0</v>
      </c>
      <c r="F4" s="5" t="n">
        <f ref="F4:F46" si="0" t="shared">IF(E4=0,"-",(D4-E4)/E4*100)</f>
        <v>14.990599276381275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3789.0</v>
      </c>
      <c r="E5" s="4" t="n">
        <v>3812.0</v>
      </c>
      <c r="F5" s="5" t="n">
        <f si="0" t="shared"/>
        <v>-0.6033578174186778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1710.0</v>
      </c>
      <c r="E6" s="4" t="n">
        <v>1577.0</v>
      </c>
      <c r="F6" s="5" t="n">
        <f si="0" t="shared"/>
        <v>8.433734939759036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24293.0</v>
      </c>
      <c r="E7" s="4" t="n">
        <v>24359.0</v>
      </c>
      <c r="F7" s="5" t="n">
        <f si="0" t="shared"/>
        <v>-0.2709470832135966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20481.0</v>
      </c>
      <c r="E8" s="4" t="n">
        <v>20657.0</v>
      </c>
      <c r="F8" s="5" t="n">
        <f si="0" t="shared"/>
        <v>-0.8520114246986494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19361.0</v>
      </c>
      <c r="E9" s="4" t="n">
        <v>20854.0</v>
      </c>
      <c r="F9" s="5" t="n">
        <f si="0" t="shared"/>
        <v>-7.159297976407404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38677.0</v>
      </c>
      <c r="E10" s="4" t="n">
        <v>30103.0</v>
      </c>
      <c r="F10" s="5" t="n">
        <f si="0" t="shared"/>
        <v>28.48221107530811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27130.0</v>
      </c>
      <c r="E11" s="4" t="n">
        <v>20772.0</v>
      </c>
      <c r="F11" s="5" t="n">
        <f si="0" t="shared"/>
        <v>30.608511457731563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36811.0</v>
      </c>
      <c r="E12" s="4" t="n">
        <v>50558.0</v>
      </c>
      <c r="F12" s="5" t="n">
        <f si="0" t="shared"/>
        <v>-27.190553423790497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2744.0</v>
      </c>
      <c r="E13" s="4" t="n">
        <f>E14-E7-E8-E9-E10-E11-E12</f>
        <v>2138.0</v>
      </c>
      <c r="F13" s="5" t="n">
        <f si="0" t="shared"/>
        <v>28.344246959775493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169497.0</v>
      </c>
      <c r="E14" s="4" t="n">
        <v>169441.0</v>
      </c>
      <c r="F14" s="5" t="n">
        <f si="0" t="shared"/>
        <v>0.03304985216092917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885.0</v>
      </c>
      <c r="E15" s="4" t="n">
        <f>E16-E3-E4-E5-E6-E14</f>
        <v>762.0</v>
      </c>
      <c r="F15" s="5" t="n">
        <f si="0" t="shared"/>
        <v>16.141732283464567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394206.0</v>
      </c>
      <c r="E16" s="4" t="n">
        <v>368250.0</v>
      </c>
      <c r="F16" s="5" t="n">
        <f si="0" t="shared"/>
        <v>7.048472505091649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12975.0</v>
      </c>
      <c r="E17" s="4" t="n">
        <v>12586.0</v>
      </c>
      <c r="F17" s="5" t="n">
        <f si="0" t="shared"/>
        <v>3.0907357381217224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50338.0</v>
      </c>
      <c r="E18" s="4" t="n">
        <v>49098.0</v>
      </c>
      <c r="F18" s="5" t="n">
        <f si="0" t="shared"/>
        <v>2.525561122652654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437.0</v>
      </c>
      <c r="E19" s="4" t="n">
        <v>481.0</v>
      </c>
      <c r="F19" s="5" t="n">
        <f si="0" t="shared"/>
        <v>-9.147609147609149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370.0</v>
      </c>
      <c r="E20" s="4" t="n">
        <v>389.0</v>
      </c>
      <c r="F20" s="5" t="n">
        <f si="0" t="shared"/>
        <v>-4.884318766066838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84.0</v>
      </c>
      <c r="E21" s="4" t="n">
        <v>89.0</v>
      </c>
      <c r="F21" s="5" t="n">
        <f si="0" t="shared"/>
        <v>-5.617977528089887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1115.0</v>
      </c>
      <c r="E22" s="4" t="n">
        <f>E23-E17-E18-E19-E20-E21</f>
        <v>1078.0</v>
      </c>
      <c r="F22" s="5" t="n">
        <f>IF(E22=0,"-",(D22-E22)/E22*100)</f>
        <v>3.4322820037105752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65319.0</v>
      </c>
      <c r="E23" s="4" t="n">
        <v>63721.0</v>
      </c>
      <c r="F23" s="5" t="n">
        <f si="0" t="shared"/>
        <v>2.5078074732034965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839.0</v>
      </c>
      <c r="E24" s="4" t="n">
        <v>711.0</v>
      </c>
      <c r="F24" s="5" t="n">
        <f si="0" t="shared"/>
        <v>18.0028129395218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5739.0</v>
      </c>
      <c r="E25" s="4" t="n">
        <v>5225.0</v>
      </c>
      <c r="F25" s="5" t="n">
        <f si="0" t="shared"/>
        <v>9.83732057416268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4636.0</v>
      </c>
      <c r="E26" s="4" t="n">
        <v>4838.0</v>
      </c>
      <c r="F26" s="5" t="n">
        <f si="0" t="shared"/>
        <v>-4.175279040926003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1779.0</v>
      </c>
      <c r="E27" s="4" t="n">
        <v>1909.0</v>
      </c>
      <c r="F27" s="5" t="n">
        <f si="0" t="shared"/>
        <v>-6.80984808800419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2639.0</v>
      </c>
      <c r="E28" s="4" t="n">
        <v>2874.0</v>
      </c>
      <c r="F28" s="5" t="n">
        <f si="0" t="shared"/>
        <v>-8.176757132915796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1002.0</v>
      </c>
      <c r="E29" s="4" t="n">
        <v>944.0</v>
      </c>
      <c r="F29" s="5" t="n">
        <f si="0" t="shared"/>
        <v>6.1440677966101696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1284.0</v>
      </c>
      <c r="E30" s="4" t="n">
        <v>1188.0</v>
      </c>
      <c r="F30" s="5" t="n">
        <f si="0" t="shared"/>
        <v>8.080808080808081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8719.0</v>
      </c>
      <c r="E31" s="4" t="n">
        <v>8416.0</v>
      </c>
      <c r="F31" s="5" t="n">
        <f si="0" t="shared"/>
        <v>3.6002851711026613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810.0</v>
      </c>
      <c r="E32" s="4" t="n">
        <v>840.0</v>
      </c>
      <c r="F32" s="5" t="n">
        <f si="0" t="shared"/>
        <v>-3.571428571428571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203.0</v>
      </c>
      <c r="E33" s="4" t="n">
        <v>170.0</v>
      </c>
      <c r="F33" s="5" t="n">
        <f si="0" t="shared"/>
        <v>19.411764705882355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764.0</v>
      </c>
      <c r="E34" s="4" t="n">
        <v>759.0</v>
      </c>
      <c r="F34" s="5" t="n">
        <f si="0" t="shared"/>
        <v>0.6587615283267457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8151.0</v>
      </c>
      <c r="E35" s="4" t="n">
        <f>E36-E24-E25-E26-E27-E28-E29-E30-E31-E32-E33-E34</f>
        <v>6387.0</v>
      </c>
      <c r="F35" s="5" t="n">
        <f si="0" t="shared"/>
        <v>27.618600281822452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36565.0</v>
      </c>
      <c r="E36" s="4" t="n">
        <v>34261.0</v>
      </c>
      <c r="F36" s="5" t="n">
        <f si="0" t="shared"/>
        <v>6.724847494235428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8631.0</v>
      </c>
      <c r="E37" s="4" t="n">
        <v>8524.0</v>
      </c>
      <c r="F37" s="5" t="n">
        <f si="0" t="shared"/>
        <v>1.2552792116377287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1960.0</v>
      </c>
      <c r="E38" s="4" t="n">
        <v>1591.0</v>
      </c>
      <c r="F38" s="5" t="n">
        <f si="0" t="shared"/>
        <v>23.192960402262727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225.0</v>
      </c>
      <c r="E39" s="4" t="n">
        <f>E40-E37-E38</f>
        <v>210.0</v>
      </c>
      <c r="F39" s="5" t="n">
        <f si="0" t="shared"/>
        <v>7.142857142857142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10816.0</v>
      </c>
      <c r="E40" s="4" t="n">
        <v>10325.0</v>
      </c>
      <c r="F40" s="5" t="n">
        <f si="0" t="shared"/>
        <v>4.75544794188862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649.0</v>
      </c>
      <c r="E41" s="4" t="n">
        <v>523.0</v>
      </c>
      <c r="F41" s="5" t="n">
        <f si="0" t="shared"/>
        <v>24.091778202676863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487.0</v>
      </c>
      <c r="E42" s="4" t="n">
        <f>E43-E41</f>
        <v>463.0</v>
      </c>
      <c r="F42" s="5" t="n">
        <f si="0" t="shared"/>
        <v>5.183585313174946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1136.0</v>
      </c>
      <c r="E43" s="4" t="n">
        <v>986.0</v>
      </c>
      <c r="F43" s="5" t="n">
        <f si="0" t="shared"/>
        <v>15.212981744421908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101.0</v>
      </c>
      <c r="E44" s="4" t="n">
        <v>99.0</v>
      </c>
      <c r="F44" s="5" t="n">
        <f si="0" t="shared"/>
        <v>2.0202020202020203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480622.0</v>
      </c>
      <c r="E45" s="4" t="n">
        <v>375710.0</v>
      </c>
      <c r="F45" s="5" t="n">
        <f si="0" t="shared"/>
        <v>27.92366452849272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988765.0</v>
      </c>
      <c r="E46" s="8" t="n">
        <f>E44+E43+E40+E36+E23+E16+E45</f>
        <v>853352.0</v>
      </c>
      <c r="F46" s="5" t="n">
        <f si="0" t="shared"/>
        <v>15.868363817041503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