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<sst xmlns="http://schemas.openxmlformats.org/spreadsheetml/2006/main" count="98" uniqueCount="56">
  <si>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</si>
  <si>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</si>
  <si>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</si>
  <si>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</si>
  <si>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</si>
  <si>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</si>
  <si>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</si>
  <si>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</si>
  <si>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</si>
  <si>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</si>
  <si>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</si>
  <si>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</si>
  <si>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</si>
  <si>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</si>
  <si>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</si>
  <si>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</si>
  <si>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</si>
  <si>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</si>
  <si>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</si>
  <si>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</si>
  <si>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</si>
  <si>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</si>
  <si>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</si>
  <si>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</si>
  <si>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</si>
  <si>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</si>
  <si>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</si>
  <si>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</si>
  <si>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</si>
  <si>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</si>
  <si>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</si>
  <si>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</si>
  <si>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</si>
  <si>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</si>
  <si>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</si>
  <si>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</si>
  <si>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</si>
  <si>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</si>
  <si>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</si>
  <si>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</si>
  <si>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</si>
  <si>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</si>
  <si>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</si>
  <si>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</si>
  <si>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</si>
  <si>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</si>
  <si>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</si>
  <si>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</si>
  <si>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</si>
  <si>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</si>
  <si>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</si>
  <si>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</si>
  <si>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</si>
  <si>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109年10月來臺旅客人次及成長率－按國籍分
Table 1-3 Visitor Arrivals by Nationality,
 October, 2020</t>
  </si>
  <si>
    <t>109年10月
Oct.., 2020</t>
  </si>
  <si>
    <t>108年10月
Oct..,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</si>
</sst>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968.0</v>
      </c>
      <c r="E3" s="4" t="n">
        <v>206895.0</v>
      </c>
      <c r="F3" s="5" t="n">
        <f>IF(E3=0,"-",(D3-E3)/E3*100)</f>
        <v>-99.53212982430702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319.0</v>
      </c>
      <c r="E4" s="4" t="n">
        <v>125522.0</v>
      </c>
      <c r="F4" s="5" t="n">
        <f ref="F4:F46" si="0" t="shared">IF(E4=0,"-",(D4-E4)/E4*100)</f>
        <v>-99.74586128328102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183.0</v>
      </c>
      <c r="E5" s="4" t="n">
        <v>3951.0</v>
      </c>
      <c r="F5" s="5" t="n">
        <f si="0" t="shared"/>
        <v>-95.36826119969628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75.0</v>
      </c>
      <c r="E6" s="4" t="n">
        <v>2254.0</v>
      </c>
      <c r="F6" s="5" t="n">
        <f si="0" t="shared"/>
        <v>-96.67258207630879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323.0</v>
      </c>
      <c r="E7" s="4" t="n">
        <v>50506.0</v>
      </c>
      <c r="F7" s="5" t="n">
        <f si="0" t="shared"/>
        <v>-99.36047202312596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194.0</v>
      </c>
      <c r="E8" s="4" t="n">
        <v>36835.0</v>
      </c>
      <c r="F8" s="5" t="n">
        <f si="0" t="shared"/>
        <v>-99.47332699877833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3514.0</v>
      </c>
      <c r="E9" s="4" t="n">
        <v>22039.0</v>
      </c>
      <c r="F9" s="5" t="n">
        <f si="0" t="shared"/>
        <v>-84.05553791006851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942.0</v>
      </c>
      <c r="E10" s="4" t="n">
        <v>43833.0</v>
      </c>
      <c r="F10" s="5" t="n">
        <f si="0" t="shared"/>
        <v>-97.85093422763671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1521.0</v>
      </c>
      <c r="E11" s="4" t="n">
        <v>43767.0</v>
      </c>
      <c r="F11" s="5" t="n">
        <f si="0" t="shared"/>
        <v>-96.52477894303928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4569.0</v>
      </c>
      <c r="E12" s="4" t="n">
        <v>33963.0</v>
      </c>
      <c r="F12" s="5" t="n">
        <f si="0" t="shared"/>
        <v>-86.54712481229573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104.0</v>
      </c>
      <c r="E13" s="4" t="n">
        <f>E14-E7-E8-E9-E10-E11-E12</f>
        <v>3225.0</v>
      </c>
      <c r="F13" s="5" t="n">
        <f si="0" t="shared"/>
        <v>-96.7751937984496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11167.0</v>
      </c>
      <c r="E14" s="4" t="n">
        <v>234168.0</v>
      </c>
      <c r="F14" s="5" t="n">
        <f si="0" t="shared"/>
        <v>-95.23120153052508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66.0</v>
      </c>
      <c r="E15" s="4" t="n">
        <f>E16-E3-E4-E5-E6-E14</f>
        <v>953.0</v>
      </c>
      <c r="F15" s="5" t="n">
        <f si="0" t="shared"/>
        <v>-93.07450157397692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12778.0</v>
      </c>
      <c r="E16" s="4" t="n">
        <v>573743.0</v>
      </c>
      <c r="F16" s="5" t="n">
        <f si="0" t="shared"/>
        <v>-97.77287043153467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141.0</v>
      </c>
      <c r="E17" s="4" t="n">
        <v>15218.0</v>
      </c>
      <c r="F17" s="5" t="n">
        <f si="0" t="shared"/>
        <v>-99.07346563280326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878.0</v>
      </c>
      <c r="E18" s="4" t="n">
        <v>53692.0</v>
      </c>
      <c r="F18" s="5" t="n">
        <f si="0" t="shared"/>
        <v>-98.36474707591447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27.0</v>
      </c>
      <c r="E19" s="4" t="n">
        <v>388.0</v>
      </c>
      <c r="F19" s="5" t="n">
        <f si="0" t="shared"/>
        <v>-93.04123711340206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30.0</v>
      </c>
      <c r="E20" s="4" t="n">
        <v>441.0</v>
      </c>
      <c r="F20" s="5" t="n">
        <f si="0" t="shared"/>
        <v>-93.19727891156462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2.0</v>
      </c>
      <c r="E21" s="4" t="n">
        <v>86.0</v>
      </c>
      <c r="F21" s="5" t="n">
        <f si="0" t="shared"/>
        <v>-97.67441860465115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167.0</v>
      </c>
      <c r="E22" s="4" t="n">
        <f>E23-E17-E18-E19-E20-E21</f>
        <v>1292.0</v>
      </c>
      <c r="F22" s="5" t="n">
        <f>IF(E22=0,"-",(D22-E22)/E22*100)</f>
        <v>-87.07430340557275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1245.0</v>
      </c>
      <c r="E23" s="4" t="n">
        <v>71117.0</v>
      </c>
      <c r="F23" s="5" t="n">
        <f si="0" t="shared"/>
        <v>-98.24936372456656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64.0</v>
      </c>
      <c r="E24" s="4" t="n">
        <v>1043.0</v>
      </c>
      <c r="F24" s="5" t="n">
        <f si="0" t="shared"/>
        <v>-93.86385426653882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185.0</v>
      </c>
      <c r="E25" s="4" t="n">
        <v>6970.0</v>
      </c>
      <c r="F25" s="5" t="n">
        <f si="0" t="shared"/>
        <v>-97.34576757532281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204.0</v>
      </c>
      <c r="E26" s="4" t="n">
        <v>8210.0</v>
      </c>
      <c r="F26" s="5" t="n">
        <f si="0" t="shared"/>
        <v>-97.51522533495736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70.0</v>
      </c>
      <c r="E27" s="4" t="n">
        <v>2204.0</v>
      </c>
      <c r="F27" s="5" t="n">
        <f si="0" t="shared"/>
        <v>-96.82395644283122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159.0</v>
      </c>
      <c r="E28" s="4" t="n">
        <v>3069.0</v>
      </c>
      <c r="F28" s="5" t="n">
        <f si="0" t="shared"/>
        <v>-94.81915933528838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18.0</v>
      </c>
      <c r="E29" s="4" t="n">
        <v>1326.0</v>
      </c>
      <c r="F29" s="5" t="n">
        <f si="0" t="shared"/>
        <v>-98.64253393665159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51.0</v>
      </c>
      <c r="E30" s="4" t="n">
        <v>1579.0</v>
      </c>
      <c r="F30" s="5" t="n">
        <f si="0" t="shared"/>
        <v>-96.7701076630779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341.0</v>
      </c>
      <c r="E31" s="4" t="n">
        <v>13242.0</v>
      </c>
      <c r="F31" s="5" t="n">
        <f si="0" t="shared"/>
        <v>-97.4248602930071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23.0</v>
      </c>
      <c r="E32" s="4" t="n">
        <v>922.0</v>
      </c>
      <c r="F32" s="5" t="n">
        <f si="0" t="shared"/>
        <v>-97.5054229934924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8.0</v>
      </c>
      <c r="E33" s="4" t="n">
        <v>243.0</v>
      </c>
      <c r="F33" s="5" t="n">
        <f si="0" t="shared"/>
        <v>-96.70781893004116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14.0</v>
      </c>
      <c r="E34" s="4" t="n">
        <v>1057.0</v>
      </c>
      <c r="F34" s="5" t="n">
        <f si="0" t="shared"/>
        <v>-98.67549668874173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497.0</v>
      </c>
      <c r="E35" s="4" t="n">
        <f>E36-E24-E25-E26-E27-E28-E29-E30-E31-E32-E33-E34</f>
        <v>9215.0</v>
      </c>
      <c r="F35" s="5" t="n">
        <f si="0" t="shared"/>
        <v>-94.60661964188823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1634.0</v>
      </c>
      <c r="E36" s="4" t="n">
        <v>49080.0</v>
      </c>
      <c r="F36" s="5" t="n">
        <f si="0" t="shared"/>
        <v>-96.67074164629177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79.0</v>
      </c>
      <c r="E37" s="4" t="n">
        <v>10989.0</v>
      </c>
      <c r="F37" s="5" t="n">
        <f si="0" t="shared"/>
        <v>-99.28109928109929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15.0</v>
      </c>
      <c r="E38" s="4" t="n">
        <v>2104.0</v>
      </c>
      <c r="F38" s="5" t="n">
        <f si="0" t="shared"/>
        <v>-99.287072243346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42.0</v>
      </c>
      <c r="E39" s="4" t="n">
        <f>E40-E37-E38</f>
        <v>222.0</v>
      </c>
      <c r="F39" s="5" t="n">
        <f si="0" t="shared"/>
        <v>-81.08108108108108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136.0</v>
      </c>
      <c r="E40" s="4" t="n">
        <v>13315.0</v>
      </c>
      <c r="F40" s="5" t="n">
        <f si="0" t="shared"/>
        <v>-98.97859556890725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51.0</v>
      </c>
      <c r="E41" s="4" t="n">
        <v>482.0</v>
      </c>
      <c r="F41" s="5" t="n">
        <f si="0" t="shared"/>
        <v>-89.41908713692946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63.0</v>
      </c>
      <c r="E42" s="4" t="n">
        <f>E43-E41</f>
        <v>592.0</v>
      </c>
      <c r="F42" s="5" t="n">
        <f si="0" t="shared"/>
        <v>-89.3581081081081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114.0</v>
      </c>
      <c r="E43" s="4" t="n">
        <v>1074.0</v>
      </c>
      <c r="F43" s="5" t="n">
        <f si="0" t="shared"/>
        <v>-89.3854748603352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2.0</v>
      </c>
      <c r="E44" s="4" t="n">
        <v>67.0</v>
      </c>
      <c r="F44" s="5" t="n">
        <f si="0" t="shared"/>
        <v>-97.01492537313433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3073.0</v>
      </c>
      <c r="E45" s="4" t="n">
        <v>230735.0</v>
      </c>
      <c r="F45" s="5" t="n">
        <f si="0" t="shared"/>
        <v>-98.66816911175158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18982.0</v>
      </c>
      <c r="E46" s="8" t="n">
        <f>E44+E43+E40+E36+E23+E16+E45</f>
        <v>939131.0</v>
      </c>
      <c r="F46" s="5" t="n">
        <f si="0" t="shared"/>
        <v>-97.97876973499969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