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<sst xmlns="http://schemas.openxmlformats.org/spreadsheetml/2006/main" count="98" uniqueCount="56">
  <si>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</si>
  <si>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</si>
  <si>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</si>
  <si>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</si>
  <si>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</si>
  <si>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</si>
  <si>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</si>
  <si>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</si>
  <si>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</si>
  <si>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</si>
  <si>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</si>
  <si>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</si>
  <si>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</si>
  <si>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</si>
  <si>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</si>
  <si>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</si>
  <si>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</si>
  <si>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</si>
  <si>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</si>
  <si>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</si>
  <si>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</si>
  <si>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</si>
  <si>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</si>
  <si>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</si>
  <si>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</si>
  <si>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</si>
  <si>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</si>
  <si>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</si>
  <si>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</si>
  <si>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</si>
  <si>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</si>
  <si>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</si>
  <si>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</si>
  <si>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</si>
  <si>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</si>
  <si>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</si>
  <si>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</si>
  <si>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</si>
  <si>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</si>
  <si>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</si>
  <si>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</si>
  <si>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</si>
  <si>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</si>
  <si>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</si>
  <si>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</si>
  <si>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</si>
  <si>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</si>
  <si>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</si>
  <si>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</si>
  <si>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</si>
  <si>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</si>
  <si>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</si>
  <si>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</si>
  <si>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109年2月來臺旅客人次及成長率－按國籍分
Table 1-3 Visitor Arrivals by Nationality,
 February, 2020</t>
  </si>
  <si>
    <t>109年2月
Feb.., 2020</t>
  </si>
  <si>
    <t>108年2月
Feb..,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</si>
</sst>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113376.0</v>
      </c>
      <c r="E3" s="4" t="n">
        <v>144692.0</v>
      </c>
      <c r="F3" s="5" t="n">
        <f>IF(E3=0,"-",(D3-E3)/E3*100)</f>
        <v>-21.64321455229038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22475.0</v>
      </c>
      <c r="E4" s="4" t="n">
        <v>114414.0</v>
      </c>
      <c r="F4" s="5" t="n">
        <f ref="F4:F46" si="0" t="shared">IF(E4=0,"-",(D4-E4)/E4*100)</f>
        <v>-80.35642491303511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2239.0</v>
      </c>
      <c r="E5" s="4" t="n">
        <v>4143.0</v>
      </c>
      <c r="F5" s="5" t="n">
        <f si="0" t="shared"/>
        <v>-45.9570359642771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575.0</v>
      </c>
      <c r="E6" s="4" t="n">
        <v>1676.0</v>
      </c>
      <c r="F6" s="5" t="n">
        <f si="0" t="shared"/>
        <v>-65.69212410501193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30965.0</v>
      </c>
      <c r="E7" s="4" t="n">
        <v>48747.0</v>
      </c>
      <c r="F7" s="5" t="n">
        <f si="0" t="shared"/>
        <v>-36.478142244650954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12997.0</v>
      </c>
      <c r="E8" s="4" t="n">
        <v>23381.0</v>
      </c>
      <c r="F8" s="5" t="n">
        <f si="0" t="shared"/>
        <v>-44.41212950686455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16362.0</v>
      </c>
      <c r="E9" s="4" t="n">
        <v>16228.0</v>
      </c>
      <c r="F9" s="5" t="n">
        <f si="0" t="shared"/>
        <v>0.8257333004683263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18448.0</v>
      </c>
      <c r="E10" s="4" t="n">
        <v>35003.0</v>
      </c>
      <c r="F10" s="5" t="n">
        <f si="0" t="shared"/>
        <v>-47.29594606176614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25539.0</v>
      </c>
      <c r="E11" s="4" t="n">
        <v>28606.0</v>
      </c>
      <c r="F11" s="5" t="n">
        <f si="0" t="shared"/>
        <v>-10.721526952387611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38413.0</v>
      </c>
      <c r="E12" s="4" t="n">
        <v>43685.0</v>
      </c>
      <c r="F12" s="5" t="n">
        <f si="0" t="shared"/>
        <v>-12.068215634657205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1234.0</v>
      </c>
      <c r="E13" s="4" t="n">
        <f>E14-E7-E8-E9-E10-E11-E12</f>
        <v>2747.0</v>
      </c>
      <c r="F13" s="5" t="n">
        <f si="0" t="shared"/>
        <v>-55.07826720058245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143958.0</v>
      </c>
      <c r="E14" s="4" t="n">
        <v>198397.0</v>
      </c>
      <c r="F14" s="5" t="n">
        <f si="0" t="shared"/>
        <v>-27.43942700746483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573.0</v>
      </c>
      <c r="E15" s="4" t="n">
        <f>E16-E3-E4-E5-E6-E14</f>
        <v>1001.0</v>
      </c>
      <c r="F15" s="5" t="n">
        <f si="0" t="shared"/>
        <v>-42.75724275724276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283196.0</v>
      </c>
      <c r="E16" s="4" t="n">
        <v>464323.0</v>
      </c>
      <c r="F16" s="5" t="n">
        <f si="0" t="shared"/>
        <v>-39.00883652112861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5157.0</v>
      </c>
      <c r="E17" s="4" t="n">
        <v>12737.0</v>
      </c>
      <c r="F17" s="5" t="n">
        <f si="0" t="shared"/>
        <v>-59.5116589463767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19071.0</v>
      </c>
      <c r="E18" s="4" t="n">
        <v>40606.0</v>
      </c>
      <c r="F18" s="5" t="n">
        <f si="0" t="shared"/>
        <v>-53.03403437915579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136.0</v>
      </c>
      <c r="E19" s="4" t="n">
        <v>277.0</v>
      </c>
      <c r="F19" s="5" t="n">
        <f si="0" t="shared"/>
        <v>-50.90252707581227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160.0</v>
      </c>
      <c r="E20" s="4" t="n">
        <v>325.0</v>
      </c>
      <c r="F20" s="5" t="n">
        <f si="0" t="shared"/>
        <v>-50.76923076923077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61.0</v>
      </c>
      <c r="E21" s="4" t="n">
        <v>74.0</v>
      </c>
      <c r="F21" s="5" t="n">
        <f si="0" t="shared"/>
        <v>-17.56756756756757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837.0</v>
      </c>
      <c r="E22" s="4" t="n">
        <f>E23-E17-E18-E19-E20-E21</f>
        <v>1260.0</v>
      </c>
      <c r="F22" s="5" t="n">
        <f>IF(E22=0,"-",(D22-E22)/E22*100)</f>
        <v>-33.57142857142857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25422.0</v>
      </c>
      <c r="E23" s="4" t="n">
        <v>55279.0</v>
      </c>
      <c r="F23" s="5" t="n">
        <f si="0" t="shared"/>
        <v>-54.01146909314568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358.0</v>
      </c>
      <c r="E24" s="4" t="n">
        <v>574.0</v>
      </c>
      <c r="F24" s="5" t="n">
        <f si="0" t="shared"/>
        <v>-37.63066202090592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3063.0</v>
      </c>
      <c r="E25" s="4" t="n">
        <v>5211.0</v>
      </c>
      <c r="F25" s="5" t="n">
        <f si="0" t="shared"/>
        <v>-41.22049510650547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2738.0</v>
      </c>
      <c r="E26" s="4" t="n">
        <v>5113.0</v>
      </c>
      <c r="F26" s="5" t="n">
        <f si="0" t="shared"/>
        <v>-46.45022491687855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505.0</v>
      </c>
      <c r="E27" s="4" t="n">
        <v>1426.0</v>
      </c>
      <c r="F27" s="5" t="n">
        <f si="0" t="shared"/>
        <v>-64.58625525946704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1434.0</v>
      </c>
      <c r="E28" s="4" t="n">
        <v>1874.0</v>
      </c>
      <c r="F28" s="5" t="n">
        <f si="0" t="shared"/>
        <v>-23.479188900747065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395.0</v>
      </c>
      <c r="E29" s="4" t="n">
        <v>816.0</v>
      </c>
      <c r="F29" s="5" t="n">
        <f si="0" t="shared"/>
        <v>-51.59313725490197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538.0</v>
      </c>
      <c r="E30" s="4" t="n">
        <v>1042.0</v>
      </c>
      <c r="F30" s="5" t="n">
        <f si="0" t="shared"/>
        <v>-48.368522072936656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2919.0</v>
      </c>
      <c r="E31" s="4" t="n">
        <v>8112.0</v>
      </c>
      <c r="F31" s="5" t="n">
        <f si="0" t="shared"/>
        <v>-64.01627218934911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412.0</v>
      </c>
      <c r="E32" s="4" t="n">
        <v>650.0</v>
      </c>
      <c r="F32" s="5" t="n">
        <f si="0" t="shared"/>
        <v>-36.61538461538461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78.0</v>
      </c>
      <c r="E33" s="4" t="n">
        <v>137.0</v>
      </c>
      <c r="F33" s="5" t="n">
        <f si="0" t="shared"/>
        <v>-43.06569343065693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406.0</v>
      </c>
      <c r="E34" s="4" t="n">
        <v>707.0</v>
      </c>
      <c r="F34" s="5" t="n">
        <f si="0" t="shared"/>
        <v>-42.57425742574257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3497.0</v>
      </c>
      <c r="E35" s="4" t="n">
        <f>E36-E24-E25-E26-E27-E28-E29-E30-E31-E32-E33-E34</f>
        <v>6316.0</v>
      </c>
      <c r="F35" s="5" t="n">
        <f si="0" t="shared"/>
        <v>-44.63267891070298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16343.0</v>
      </c>
      <c r="E36" s="4" t="n">
        <v>31978.0</v>
      </c>
      <c r="F36" s="5" t="n">
        <f si="0" t="shared"/>
        <v>-48.8929889298893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3240.0</v>
      </c>
      <c r="E37" s="4" t="n">
        <v>7637.0</v>
      </c>
      <c r="F37" s="5" t="n">
        <f si="0" t="shared"/>
        <v>-57.574963991095984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632.0</v>
      </c>
      <c r="E38" s="4" t="n">
        <v>1304.0</v>
      </c>
      <c r="F38" s="5" t="n">
        <f si="0" t="shared"/>
        <v>-51.533742331288344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117.0</v>
      </c>
      <c r="E39" s="4" t="n">
        <f>E40-E37-E38</f>
        <v>188.0</v>
      </c>
      <c r="F39" s="5" t="n">
        <f si="0" t="shared"/>
        <v>-37.765957446808514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3989.0</v>
      </c>
      <c r="E40" s="4" t="n">
        <v>9129.0</v>
      </c>
      <c r="F40" s="5" t="n">
        <f si="0" t="shared"/>
        <v>-56.30408588016213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471.0</v>
      </c>
      <c r="E41" s="4" t="n">
        <v>646.0</v>
      </c>
      <c r="F41" s="5" t="n">
        <f si="0" t="shared"/>
        <v>-27.089783281733748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405.0</v>
      </c>
      <c r="E42" s="4" t="n">
        <f>E43-E41</f>
        <v>515.0</v>
      </c>
      <c r="F42" s="5" t="n">
        <f si="0" t="shared"/>
        <v>-21.35922330097087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876.0</v>
      </c>
      <c r="E43" s="4" t="n">
        <v>1161.0</v>
      </c>
      <c r="F43" s="5" t="n">
        <f si="0" t="shared"/>
        <v>-24.54780361757106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72.0</v>
      </c>
      <c r="E44" s="4" t="n">
        <v>104.0</v>
      </c>
      <c r="F44" s="5" t="n">
        <f si="0" t="shared"/>
        <v>-30.76923076923077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27459.0</v>
      </c>
      <c r="E45" s="4" t="n">
        <v>394228.0</v>
      </c>
      <c r="F45" s="5" t="n">
        <f si="0" t="shared"/>
        <v>-93.0347413172073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357357.0</v>
      </c>
      <c r="E46" s="8" t="n">
        <f>E44+E43+E40+E36+E23+E16+E45</f>
        <v>956202.0</v>
      </c>
      <c r="F46" s="5" t="n">
        <f si="0" t="shared"/>
        <v>-62.627457378252714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