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<sst xmlns="http://schemas.openxmlformats.org/spreadsheetml/2006/main" count="98" uniqueCount="56">
  <si>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</si>
  <si>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</si>
  <si>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</si>
  <si>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</si>
  <si>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</si>
  <si>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</si>
  <si>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</si>
  <si>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</si>
  <si>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</si>
  <si>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</si>
  <si>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</si>
  <si>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</si>
  <si>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</si>
  <si>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</si>
  <si>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</si>
  <si>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</si>
  <si>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</si>
  <si>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</si>
  <si>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</si>
  <si>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</si>
  <si>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</si>
  <si>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</si>
  <si>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</si>
  <si>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</si>
  <si>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</si>
  <si>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</si>
  <si>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</si>
  <si>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</si>
  <si>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</si>
  <si>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</si>
  <si>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</si>
  <si>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</si>
  <si>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</si>
  <si>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</si>
  <si>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</si>
  <si>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</si>
  <si>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</si>
  <si>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</si>
  <si>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</si>
  <si>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</si>
  <si>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</si>
  <si>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</si>
  <si>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</si>
  <si>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</si>
  <si>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</si>
  <si>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</si>
  <si>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</si>
  <si>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</si>
  <si>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</si>
  <si>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</si>
  <si>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</si>
  <si>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</si>
  <si>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</si>
  <si>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109年4月來臺旅客人次及成長率－按國籍分
Table 1-3 Visitor Arrivals by Nationality,
 April, 2020</t>
  </si>
  <si>
    <t>109年4月
Apr.., 2020</t>
  </si>
  <si>
    <t>108年4月
Apr..,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</si>
</sst>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302.0</v>
      </c>
      <c r="E3" s="4" t="n">
        <v>166050.0</v>
      </c>
      <c r="F3" s="5" t="n">
        <f>IF(E3=0,"-",(D3-E3)/E3*100)</f>
        <v>-99.81812707015959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122.0</v>
      </c>
      <c r="E4" s="4" t="n">
        <v>80584.0</v>
      </c>
      <c r="F4" s="5" t="n">
        <f ref="F4:F46" si="0" t="shared">IF(E4=0,"-",(D4-E4)/E4*100)</f>
        <v>-99.84860518217016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11.0</v>
      </c>
      <c r="E5" s="4" t="n">
        <v>3757.0</v>
      </c>
      <c r="F5" s="5" t="n">
        <f si="0" t="shared"/>
        <v>-99.7072132020229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9.0</v>
      </c>
      <c r="E6" s="4" t="n">
        <v>2110.0</v>
      </c>
      <c r="F6" s="5" t="n">
        <f si="0" t="shared"/>
        <v>-99.57345971563981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39.0</v>
      </c>
      <c r="E7" s="4" t="n">
        <v>46867.0</v>
      </c>
      <c r="F7" s="5" t="n">
        <f si="0" t="shared"/>
        <v>-99.91678579810954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33.0</v>
      </c>
      <c r="E8" s="4" t="n">
        <v>35087.0</v>
      </c>
      <c r="F8" s="5" t="n">
        <f si="0" t="shared"/>
        <v>-99.90594807193548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552.0</v>
      </c>
      <c r="E9" s="4" t="n">
        <v>15352.0</v>
      </c>
      <c r="F9" s="5" t="n">
        <f si="0" t="shared"/>
        <v>-96.40437727983324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93.0</v>
      </c>
      <c r="E10" s="4" t="n">
        <v>49918.0</v>
      </c>
      <c r="F10" s="5" t="n">
        <f si="0" t="shared"/>
        <v>-99.81369445891262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79.0</v>
      </c>
      <c r="E11" s="4" t="n">
        <v>41707.0</v>
      </c>
      <c r="F11" s="5" t="n">
        <f si="0" t="shared"/>
        <v>-99.81058335531205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246.0</v>
      </c>
      <c r="E12" s="4" t="n">
        <v>37242.0</v>
      </c>
      <c r="F12" s="5" t="n">
        <f si="0" t="shared"/>
        <v>-99.33945545352022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12.0</v>
      </c>
      <c r="E13" s="4" t="n">
        <f>E14-E7-E8-E9-E10-E11-E12</f>
        <v>4010.0</v>
      </c>
      <c r="F13" s="5" t="n">
        <f si="0" t="shared"/>
        <v>-99.70074812967582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1054.0</v>
      </c>
      <c r="E14" s="4" t="n">
        <v>230183.0</v>
      </c>
      <c r="F14" s="5" t="n">
        <f si="0" t="shared"/>
        <v>-99.54210345681479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7.0</v>
      </c>
      <c r="E15" s="4" t="n">
        <f>E16-E3-E4-E5-E6-E14</f>
        <v>919.0</v>
      </c>
      <c r="F15" s="5" t="n">
        <f si="0" t="shared"/>
        <v>-99.23830250272034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1505.0</v>
      </c>
      <c r="E16" s="4" t="n">
        <v>483603.0</v>
      </c>
      <c r="F16" s="5" t="n">
        <f si="0" t="shared"/>
        <v>-99.68879432096162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20.0</v>
      </c>
      <c r="E17" s="4" t="n">
        <v>16673.0</v>
      </c>
      <c r="F17" s="5" t="n">
        <f si="0" t="shared"/>
        <v>-99.88004558267858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143.0</v>
      </c>
      <c r="E18" s="4" t="n">
        <v>54531.0</v>
      </c>
      <c r="F18" s="5" t="n">
        <f si="0" t="shared"/>
        <v>-99.73776384075114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8.0</v>
      </c>
      <c r="E19" s="4" t="n">
        <v>432.0</v>
      </c>
      <c r="F19" s="5" t="n">
        <f si="0" t="shared"/>
        <v>-98.14814814814815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4.0</v>
      </c>
      <c r="E20" s="4" t="n">
        <v>674.0</v>
      </c>
      <c r="F20" s="5" t="n">
        <f si="0" t="shared"/>
        <v>-99.40652818991099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1.0</v>
      </c>
      <c r="E21" s="4" t="n">
        <v>202.0</v>
      </c>
      <c r="F21" s="5" t="n">
        <f si="0" t="shared"/>
        <v>-99.5049504950495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3.0</v>
      </c>
      <c r="E22" s="4" t="n">
        <f>E23-E17-E18-E19-E20-E21</f>
        <v>1141.0</v>
      </c>
      <c r="F22" s="5" t="n">
        <f>IF(E22=0,"-",(D22-E22)/E22*100)</f>
        <v>-99.7370727432077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179.0</v>
      </c>
      <c r="E23" s="4" t="n">
        <v>73653.0</v>
      </c>
      <c r="F23" s="5" t="n">
        <f si="0" t="shared"/>
        <v>-99.75696848736644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21.0</v>
      </c>
      <c r="E24" s="4" t="n">
        <v>825.0</v>
      </c>
      <c r="F24" s="5" t="n">
        <f si="0" t="shared"/>
        <v>-97.45454545454545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31.0</v>
      </c>
      <c r="E25" s="4" t="n">
        <v>7016.0</v>
      </c>
      <c r="F25" s="5" t="n">
        <f si="0" t="shared"/>
        <v>-99.5581527936146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32.0</v>
      </c>
      <c r="E26" s="4" t="n">
        <v>9029.0</v>
      </c>
      <c r="F26" s="5" t="n">
        <f si="0" t="shared"/>
        <v>-99.64558644368147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6.0</v>
      </c>
      <c r="E27" s="4" t="n">
        <v>2176.0</v>
      </c>
      <c r="F27" s="5" t="n">
        <f si="0" t="shared"/>
        <v>-99.72426470588235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34.0</v>
      </c>
      <c r="E28" s="4" t="n">
        <v>2774.0</v>
      </c>
      <c r="F28" s="5" t="n">
        <f si="0" t="shared"/>
        <v>-98.77433309300649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0.0</v>
      </c>
      <c r="E29" s="4" t="n">
        <v>1498.0</v>
      </c>
      <c r="F29" s="5" t="n">
        <f si="0" t="shared"/>
        <v>-100.0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2.0</v>
      </c>
      <c r="E30" s="4" t="n">
        <v>1359.0</v>
      </c>
      <c r="F30" s="5" t="n">
        <f si="0" t="shared"/>
        <v>-99.85283296541574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38.0</v>
      </c>
      <c r="E31" s="4" t="n">
        <v>11288.0</v>
      </c>
      <c r="F31" s="5" t="n">
        <f si="0" t="shared"/>
        <v>-99.66335931963147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2.0</v>
      </c>
      <c r="E32" s="4" t="n">
        <v>987.0</v>
      </c>
      <c r="F32" s="5" t="n">
        <f si="0" t="shared"/>
        <v>-99.79736575481256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1.0</v>
      </c>
      <c r="E33" s="4" t="n">
        <v>194.0</v>
      </c>
      <c r="F33" s="5" t="n">
        <f si="0" t="shared"/>
        <v>-99.48453608247422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3.0</v>
      </c>
      <c r="E34" s="4" t="n">
        <v>929.0</v>
      </c>
      <c r="F34" s="5" t="n">
        <f si="0" t="shared"/>
        <v>-99.67707212055974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44.0</v>
      </c>
      <c r="E35" s="4" t="n">
        <f>E36-E24-E25-E26-E27-E28-E29-E30-E31-E32-E33-E34</f>
        <v>8671.0</v>
      </c>
      <c r="F35" s="5" t="n">
        <f si="0" t="shared"/>
        <v>-99.49256141160188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214.0</v>
      </c>
      <c r="E36" s="4" t="n">
        <v>46746.0</v>
      </c>
      <c r="F36" s="5" t="n">
        <f si="0" t="shared"/>
        <v>-99.54220681983486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11.0</v>
      </c>
      <c r="E37" s="4" t="n">
        <v>15645.0</v>
      </c>
      <c r="F37" s="5" t="n">
        <f si="0" t="shared"/>
        <v>-99.9296899968041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1.0</v>
      </c>
      <c r="E38" s="4" t="n">
        <v>2627.0</v>
      </c>
      <c r="F38" s="5" t="n">
        <f si="0" t="shared"/>
        <v>-99.96193376475067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7.0</v>
      </c>
      <c r="E39" s="4" t="n">
        <f>E40-E37-E38</f>
        <v>225.0</v>
      </c>
      <c r="F39" s="5" t="n">
        <f si="0" t="shared"/>
        <v>-96.88888888888889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19.0</v>
      </c>
      <c r="E40" s="4" t="n">
        <v>18497.0</v>
      </c>
      <c r="F40" s="5" t="n">
        <f si="0" t="shared"/>
        <v>-99.8972806401038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0.0</v>
      </c>
      <c r="E41" s="4" t="n">
        <v>480.0</v>
      </c>
      <c r="F41" s="5" t="n">
        <f si="0" t="shared"/>
        <v>-100.0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0.0</v>
      </c>
      <c r="E42" s="4" t="n">
        <f>E43-E41</f>
        <v>586.0</v>
      </c>
      <c r="F42" s="5" t="n">
        <f si="0" t="shared"/>
        <v>-100.0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0.0</v>
      </c>
      <c r="E43" s="4" t="n">
        <v>1066.0</v>
      </c>
      <c r="F43" s="5" t="n">
        <f si="0" t="shared"/>
        <v>-100.0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0.0</v>
      </c>
      <c r="E44" s="4" t="n">
        <v>112.0</v>
      </c>
      <c r="F44" s="5" t="n">
        <f si="0" t="shared"/>
        <v>-100.0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642.0</v>
      </c>
      <c r="E45" s="4" t="n">
        <v>477716.0</v>
      </c>
      <c r="F45" s="5" t="n">
        <f si="0" t="shared"/>
        <v>-99.86561053010576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2559.0</v>
      </c>
      <c r="E46" s="8" t="n">
        <f>E44+E43+E40+E36+E23+E16+E45</f>
        <v>1101393.0</v>
      </c>
      <c r="F46" s="5" t="n">
        <f si="0" t="shared"/>
        <v>-99.76765786599334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