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<sst xmlns="http://schemas.openxmlformats.org/spreadsheetml/2006/main" count="98" uniqueCount="56">
  <si>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</si>
  <si>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</si>
  <si>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</si>
  <si>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</si>
  <si>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</si>
  <si>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</si>
  <si>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</si>
  <si>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</si>
  <si>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</si>
  <si>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</si>
  <si>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</si>
  <si>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</si>
  <si>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</si>
  <si>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</si>
  <si>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</si>
  <si>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</si>
  <si>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</si>
  <si>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</si>
  <si>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</si>
  <si>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</si>
  <si>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</si>
  <si>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</si>
  <si>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</si>
  <si>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</si>
  <si>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</si>
  <si>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</si>
  <si>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</si>
  <si>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</si>
  <si>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</si>
  <si>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</si>
  <si>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</si>
  <si>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</si>
  <si>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</si>
  <si>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</si>
  <si>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</si>
  <si>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</si>
  <si>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</si>
  <si>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</si>
  <si>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</si>
  <si>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</si>
  <si>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</si>
  <si>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</si>
  <si>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</si>
  <si>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</si>
  <si>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</si>
  <si>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</si>
  <si>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</si>
  <si>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</si>
  <si>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</si>
  <si>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</si>
  <si>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</si>
  <si>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</si>
  <si>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</si>
  <si>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109年5月來臺旅客人次及成長率－按國籍分
Table 1-3 Visitor Arrivals by Nationality,
 May, 2020</t>
  </si>
  <si>
    <t>109年5月
May.., 2020</t>
  </si>
  <si>
    <t>108年5月
May..,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</si>
</sst>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235.0</v>
      </c>
      <c r="E3" s="4" t="n">
        <v>166749.0</v>
      </c>
      <c r="F3" s="5" t="n">
        <f>IF(E3=0,"-",(D3-E3)/E3*100)</f>
        <v>-99.85906961960791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110.0</v>
      </c>
      <c r="E4" s="4" t="n">
        <v>80508.0</v>
      </c>
      <c r="F4" s="5" t="n">
        <f ref="F4:F46" si="0" t="shared">IF(E4=0,"-",(D4-E4)/E4*100)</f>
        <v>-99.86336761564068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30.0</v>
      </c>
      <c r="E5" s="4" t="n">
        <v>4889.0</v>
      </c>
      <c r="F5" s="5" t="n">
        <f si="0" t="shared"/>
        <v>-99.38637758232768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8.0</v>
      </c>
      <c r="E6" s="4" t="n">
        <v>1831.0</v>
      </c>
      <c r="F6" s="5" t="n">
        <f si="0" t="shared"/>
        <v>-99.56308028399782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64.0</v>
      </c>
      <c r="E7" s="4" t="n">
        <v>50013.0</v>
      </c>
      <c r="F7" s="5" t="n">
        <f si="0" t="shared"/>
        <v>-99.87203327134945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47.0</v>
      </c>
      <c r="E8" s="4" t="n">
        <v>30529.0</v>
      </c>
      <c r="F8" s="5" t="n">
        <f si="0" t="shared"/>
        <v>-99.84604801991549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535.0</v>
      </c>
      <c r="E9" s="4" t="n">
        <v>20609.0</v>
      </c>
      <c r="F9" s="5" t="n">
        <f si="0" t="shared"/>
        <v>-97.40404677568053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123.0</v>
      </c>
      <c r="E10" s="4" t="n">
        <v>50674.0</v>
      </c>
      <c r="F10" s="5" t="n">
        <f si="0" t="shared"/>
        <v>-99.75727197379327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1.0</v>
      </c>
      <c r="E11" s="4" t="n">
        <v>37411.0</v>
      </c>
      <c r="F11" s="5" t="n">
        <f si="0" t="shared"/>
        <v>-99.99732698938814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570.0</v>
      </c>
      <c r="E12" s="4" t="n">
        <v>31641.0</v>
      </c>
      <c r="F12" s="5" t="n">
        <f si="0" t="shared"/>
        <v>-98.1985398691571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12.0</v>
      </c>
      <c r="E13" s="4" t="n">
        <f>E14-E7-E8-E9-E10-E11-E12</f>
        <v>3123.0</v>
      </c>
      <c r="F13" s="5" t="n">
        <f si="0" t="shared"/>
        <v>-99.61575408261287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1352.0</v>
      </c>
      <c r="E14" s="4" t="n">
        <v>224000.0</v>
      </c>
      <c r="F14" s="5" t="n">
        <f si="0" t="shared"/>
        <v>-99.39642857142857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0.0</v>
      </c>
      <c r="E15" s="4" t="n">
        <f>E16-E3-E4-E5-E6-E14</f>
        <v>1032.0</v>
      </c>
      <c r="F15" s="5" t="n">
        <f si="0" t="shared"/>
        <v>-100.0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1735.0</v>
      </c>
      <c r="E16" s="4" t="n">
        <v>479009.0</v>
      </c>
      <c r="F16" s="5" t="n">
        <f si="0" t="shared"/>
        <v>-99.63779386191074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45.0</v>
      </c>
      <c r="E17" s="4" t="n">
        <v>15297.0</v>
      </c>
      <c r="F17" s="5" t="n">
        <f si="0" t="shared"/>
        <v>-99.70582467150422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231.0</v>
      </c>
      <c r="E18" s="4" t="n">
        <v>50036.0</v>
      </c>
      <c r="F18" s="5" t="n">
        <f si="0" t="shared"/>
        <v>-99.53833240067152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5.0</v>
      </c>
      <c r="E19" s="4" t="n">
        <v>363.0</v>
      </c>
      <c r="F19" s="5" t="n">
        <f si="0" t="shared"/>
        <v>-98.62258953168043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5.0</v>
      </c>
      <c r="E20" s="4" t="n">
        <v>530.0</v>
      </c>
      <c r="F20" s="5" t="n">
        <f si="0" t="shared"/>
        <v>-99.05660377358491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0.0</v>
      </c>
      <c r="E21" s="4" t="n">
        <v>98.0</v>
      </c>
      <c r="F21" s="5" t="n">
        <f si="0" t="shared"/>
        <v>-100.0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11.0</v>
      </c>
      <c r="E22" s="4" t="n">
        <f>E23-E17-E18-E19-E20-E21</f>
        <v>1063.0</v>
      </c>
      <c r="F22" s="5" t="n">
        <f>IF(E22=0,"-",(D22-E22)/E22*100)</f>
        <v>-98.96519285042334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297.0</v>
      </c>
      <c r="E23" s="4" t="n">
        <v>67387.0</v>
      </c>
      <c r="F23" s="5" t="n">
        <f si="0" t="shared"/>
        <v>-99.55926217222907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39.0</v>
      </c>
      <c r="E24" s="4" t="n">
        <v>733.0</v>
      </c>
      <c r="F24" s="5" t="n">
        <f si="0" t="shared"/>
        <v>-94.6793997271487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18.0</v>
      </c>
      <c r="E25" s="4" t="n">
        <v>5253.0</v>
      </c>
      <c r="F25" s="5" t="n">
        <f si="0" t="shared"/>
        <v>-99.65733866362079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48.0</v>
      </c>
      <c r="E26" s="4" t="n">
        <v>5653.0</v>
      </c>
      <c r="F26" s="5" t="n">
        <f si="0" t="shared"/>
        <v>-99.1508933309747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9.0</v>
      </c>
      <c r="E27" s="4" t="n">
        <v>2094.0</v>
      </c>
      <c r="F27" s="5" t="n">
        <f si="0" t="shared"/>
        <v>-99.5702005730659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99.0</v>
      </c>
      <c r="E28" s="4" t="n">
        <v>2307.0</v>
      </c>
      <c r="F28" s="5" t="n">
        <f si="0" t="shared"/>
        <v>-95.70871261378413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6.0</v>
      </c>
      <c r="E29" s="4" t="n">
        <v>950.0</v>
      </c>
      <c r="F29" s="5" t="n">
        <f si="0" t="shared"/>
        <v>-99.36842105263159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10.0</v>
      </c>
      <c r="E30" s="4" t="n">
        <v>1307.0</v>
      </c>
      <c r="F30" s="5" t="n">
        <f si="0" t="shared"/>
        <v>-99.23488905891354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49.0</v>
      </c>
      <c r="E31" s="4" t="n">
        <v>9297.0</v>
      </c>
      <c r="F31" s="5" t="n">
        <f si="0" t="shared"/>
        <v>-99.47294826288051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6.0</v>
      </c>
      <c r="E32" s="4" t="n">
        <v>714.0</v>
      </c>
      <c r="F32" s="5" t="n">
        <f si="0" t="shared"/>
        <v>-99.15966386554622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2.0</v>
      </c>
      <c r="E33" s="4" t="n">
        <v>190.0</v>
      </c>
      <c r="F33" s="5" t="n">
        <f si="0" t="shared"/>
        <v>-98.94736842105263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6.0</v>
      </c>
      <c r="E34" s="4" t="n">
        <v>768.0</v>
      </c>
      <c r="F34" s="5" t="n">
        <f si="0" t="shared"/>
        <v>-99.21875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88.0</v>
      </c>
      <c r="E35" s="4" t="n">
        <f>E36-E24-E25-E26-E27-E28-E29-E30-E31-E32-E33-E34</f>
        <v>7689.0</v>
      </c>
      <c r="F35" s="5" t="n">
        <f si="0" t="shared"/>
        <v>-98.85550786838341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380.0</v>
      </c>
      <c r="E36" s="4" t="n">
        <v>36955.0</v>
      </c>
      <c r="F36" s="5" t="n">
        <f si="0" t="shared"/>
        <v>-98.97172236503856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17.0</v>
      </c>
      <c r="E37" s="4" t="n">
        <v>8875.0</v>
      </c>
      <c r="F37" s="5" t="n">
        <f si="0" t="shared"/>
        <v>-99.80845070422535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5.0</v>
      </c>
      <c r="E38" s="4" t="n">
        <v>1643.0</v>
      </c>
      <c r="F38" s="5" t="n">
        <f si="0" t="shared"/>
        <v>-99.6956786366403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2.0</v>
      </c>
      <c r="E39" s="4" t="n">
        <f>E40-E37-E38</f>
        <v>169.0</v>
      </c>
      <c r="F39" s="5" t="n">
        <f si="0" t="shared"/>
        <v>-98.81656804733728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24.0</v>
      </c>
      <c r="E40" s="4" t="n">
        <v>10687.0</v>
      </c>
      <c r="F40" s="5" t="n">
        <f si="0" t="shared"/>
        <v>-99.77542809020305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8.0</v>
      </c>
      <c r="E41" s="4" t="n">
        <v>392.0</v>
      </c>
      <c r="F41" s="5" t="n">
        <f si="0" t="shared"/>
        <v>-97.95918367346938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1.0</v>
      </c>
      <c r="E42" s="4" t="n">
        <f>E43-E41</f>
        <v>517.0</v>
      </c>
      <c r="F42" s="5" t="n">
        <f si="0" t="shared"/>
        <v>-99.80657640232108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9.0</v>
      </c>
      <c r="E43" s="4" t="n">
        <v>909.0</v>
      </c>
      <c r="F43" s="5" t="n">
        <f si="0" t="shared"/>
        <v>-99.00990099009901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0.0</v>
      </c>
      <c r="E44" s="4" t="n">
        <v>92.0</v>
      </c>
      <c r="F44" s="5" t="n">
        <f si="0" t="shared"/>
        <v>-100.0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805.0</v>
      </c>
      <c r="E45" s="4" t="n">
        <v>444719.0</v>
      </c>
      <c r="F45" s="5" t="n">
        <f si="0" t="shared"/>
        <v>-99.8189868208914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3250.0</v>
      </c>
      <c r="E46" s="8" t="n">
        <f>E44+E43+E40+E36+E23+E16+E45</f>
        <v>1039758.0</v>
      </c>
      <c r="F46" s="5" t="n">
        <f si="0" t="shared"/>
        <v>-99.68742726672937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