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<sst xmlns="http://schemas.openxmlformats.org/spreadsheetml/2006/main" count="98" uniqueCount="56">
  <si>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</si>
  <si>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</si>
  <si>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</si>
  <si>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</si>
  <si>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</si>
  <si>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</si>
  <si>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</si>
  <si>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</si>
  <si>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</si>
  <si>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</si>
  <si>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</si>
  <si>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</si>
  <si>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</si>
  <si>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</si>
  <si>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</si>
  <si>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</si>
  <si>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</si>
  <si>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</si>
  <si>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</si>
  <si>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</si>
  <si>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</si>
  <si>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</si>
  <si>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</si>
  <si>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</si>
  <si>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</si>
  <si>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</si>
  <si>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</si>
  <si>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</si>
  <si>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</si>
  <si>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</si>
  <si>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</si>
  <si>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</si>
  <si>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</si>
  <si>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</si>
  <si>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</si>
  <si>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</si>
  <si>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</si>
  <si>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</si>
  <si>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</si>
  <si>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</si>
  <si>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</si>
  <si>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</si>
  <si>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</si>
  <si>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</si>
  <si>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</si>
  <si>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</si>
  <si>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</si>
  <si>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</si>
  <si>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</si>
  <si>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</si>
  <si>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</si>
  <si>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</si>
  <si>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</si>
  <si>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109年6月來臺旅客人次及成長率－按國籍分
Table 1-3 Visitor Arrivals by Nationality,
 June, 2020</t>
  </si>
  <si>
    <t>109年6月
Jun.., 2020</t>
  </si>
  <si>
    <t>108年6月
Jun..,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</si>
</sst>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464.0</v>
      </c>
      <c r="E3" s="4" t="n">
        <v>138592.0</v>
      </c>
      <c r="F3" s="5" t="n">
        <f>IF(E3=0,"-",(D3-E3)/E3*100)</f>
        <v>-99.6652043407989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153.0</v>
      </c>
      <c r="E4" s="4" t="n">
        <v>68895.0</v>
      </c>
      <c r="F4" s="5" t="n">
        <f ref="F4:F46" si="0" t="shared">IF(E4=0,"-",(D4-E4)/E4*100)</f>
        <v>-99.77792292619203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19.0</v>
      </c>
      <c r="E5" s="4" t="n">
        <v>3799.0</v>
      </c>
      <c r="F5" s="5" t="n">
        <f si="0" t="shared"/>
        <v>-99.49986838641748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21.0</v>
      </c>
      <c r="E6" s="4" t="n">
        <v>1432.0</v>
      </c>
      <c r="F6" s="5" t="n">
        <f si="0" t="shared"/>
        <v>-98.53351955307262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201.0</v>
      </c>
      <c r="E7" s="4" t="n">
        <v>40240.0</v>
      </c>
      <c r="F7" s="5" t="n">
        <f si="0" t="shared"/>
        <v>-99.50049701789264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90.0</v>
      </c>
      <c r="E8" s="4" t="n">
        <v>34051.0</v>
      </c>
      <c r="F8" s="5" t="n">
        <f si="0" t="shared"/>
        <v>-99.73569058177439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1604.0</v>
      </c>
      <c r="E9" s="4" t="n">
        <v>26385.0</v>
      </c>
      <c r="F9" s="5" t="n">
        <f si="0" t="shared"/>
        <v>-93.92078832670077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892.0</v>
      </c>
      <c r="E10" s="4" t="n">
        <v>44265.0</v>
      </c>
      <c r="F10" s="5" t="n">
        <f si="0" t="shared"/>
        <v>-97.9848638879476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291.0</v>
      </c>
      <c r="E11" s="4" t="n">
        <v>26629.0</v>
      </c>
      <c r="F11" s="5" t="n">
        <f si="0" t="shared"/>
        <v>-98.90720642908107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1172.0</v>
      </c>
      <c r="E12" s="4" t="n">
        <v>36286.0</v>
      </c>
      <c r="F12" s="5" t="n">
        <f si="0" t="shared"/>
        <v>-96.77010417240808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64.0</v>
      </c>
      <c r="E13" s="4" t="n">
        <f>E14-E7-E8-E9-E10-E11-E12</f>
        <v>2619.0</v>
      </c>
      <c r="F13" s="5" t="n">
        <f si="0" t="shared"/>
        <v>-97.55631920580375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4314.0</v>
      </c>
      <c r="E14" s="4" t="n">
        <v>210475.0</v>
      </c>
      <c r="F14" s="5" t="n">
        <f si="0" t="shared"/>
        <v>-97.95035039790949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16.0</v>
      </c>
      <c r="E15" s="4" t="n">
        <f>E16-E3-E4-E5-E6-E14</f>
        <v>825.0</v>
      </c>
      <c r="F15" s="5" t="n">
        <f si="0" t="shared"/>
        <v>-98.06060606060606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4987.0</v>
      </c>
      <c r="E16" s="4" t="n">
        <v>424018.0</v>
      </c>
      <c r="F16" s="5" t="n">
        <f si="0" t="shared"/>
        <v>-98.82387068473508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77.0</v>
      </c>
      <c r="E17" s="4" t="n">
        <v>10789.0</v>
      </c>
      <c r="F17" s="5" t="n">
        <f si="0" t="shared"/>
        <v>-99.28631013068866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437.0</v>
      </c>
      <c r="E18" s="4" t="n">
        <v>54628.0</v>
      </c>
      <c r="F18" s="5" t="n">
        <f si="0" t="shared"/>
        <v>-99.20004393351395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6.0</v>
      </c>
      <c r="E19" s="4" t="n">
        <v>281.0</v>
      </c>
      <c r="F19" s="5" t="n">
        <f si="0" t="shared"/>
        <v>-97.86476868327402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15.0</v>
      </c>
      <c r="E20" s="4" t="n">
        <v>335.0</v>
      </c>
      <c r="F20" s="5" t="n">
        <f si="0" t="shared"/>
        <v>-95.52238805970148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0.0</v>
      </c>
      <c r="E21" s="4" t="n">
        <v>61.0</v>
      </c>
      <c r="F21" s="5" t="n">
        <f si="0" t="shared"/>
        <v>-100.0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17.0</v>
      </c>
      <c r="E22" s="4" t="n">
        <f>E23-E17-E18-E19-E20-E21</f>
        <v>1164.0</v>
      </c>
      <c r="F22" s="5" t="n">
        <f>IF(E22=0,"-",(D22-E22)/E22*100)</f>
        <v>-98.53951890034365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552.0</v>
      </c>
      <c r="E23" s="4" t="n">
        <v>67258.0</v>
      </c>
      <c r="F23" s="5" t="n">
        <f si="0" t="shared"/>
        <v>-99.17927978827798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58.0</v>
      </c>
      <c r="E24" s="4" t="n">
        <v>581.0</v>
      </c>
      <c r="F24" s="5" t="n">
        <f si="0" t="shared"/>
        <v>-90.0172117039587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54.0</v>
      </c>
      <c r="E25" s="4" t="n">
        <v>4223.0</v>
      </c>
      <c r="F25" s="5" t="n">
        <f si="0" t="shared"/>
        <v>-98.72128818375563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71.0</v>
      </c>
      <c r="E26" s="4" t="n">
        <v>4038.0</v>
      </c>
      <c r="F26" s="5" t="n">
        <f si="0" t="shared"/>
        <v>-98.24170381376919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18.0</v>
      </c>
      <c r="E27" s="4" t="n">
        <v>1590.0</v>
      </c>
      <c r="F27" s="5" t="n">
        <f si="0" t="shared"/>
        <v>-98.86792452830188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138.0</v>
      </c>
      <c r="E28" s="4" t="n">
        <v>1774.0</v>
      </c>
      <c r="F28" s="5" t="n">
        <f si="0" t="shared"/>
        <v>-92.22096956031567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6.0</v>
      </c>
      <c r="E29" s="4" t="n">
        <v>660.0</v>
      </c>
      <c r="F29" s="5" t="n">
        <f si="0" t="shared"/>
        <v>-99.0909090909091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29.0</v>
      </c>
      <c r="E30" s="4" t="n">
        <v>982.0</v>
      </c>
      <c r="F30" s="5" t="n">
        <f si="0" t="shared"/>
        <v>-97.04684317718942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137.0</v>
      </c>
      <c r="E31" s="4" t="n">
        <v>8101.0</v>
      </c>
      <c r="F31" s="5" t="n">
        <f si="0" t="shared"/>
        <v>-98.30885075916554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13.0</v>
      </c>
      <c r="E32" s="4" t="n">
        <v>529.0</v>
      </c>
      <c r="F32" s="5" t="n">
        <f si="0" t="shared"/>
        <v>-97.54253308128544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6.0</v>
      </c>
      <c r="E33" s="4" t="n">
        <v>187.0</v>
      </c>
      <c r="F33" s="5" t="n">
        <f si="0" t="shared"/>
        <v>-96.79144385026738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7.0</v>
      </c>
      <c r="E34" s="4" t="n">
        <v>737.0</v>
      </c>
      <c r="F34" s="5" t="n">
        <f si="0" t="shared"/>
        <v>-99.05020352781547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162.0</v>
      </c>
      <c r="E35" s="4" t="n">
        <f>E36-E24-E25-E26-E27-E28-E29-E30-E31-E32-E33-E34</f>
        <v>6478.0</v>
      </c>
      <c r="F35" s="5" t="n">
        <f si="0" t="shared"/>
        <v>-97.49922815683854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699.0</v>
      </c>
      <c r="E36" s="4" t="n">
        <v>29880.0</v>
      </c>
      <c r="F36" s="5" t="n">
        <f si="0" t="shared"/>
        <v>-97.66064257028113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32.0</v>
      </c>
      <c r="E37" s="4" t="n">
        <v>7880.0</v>
      </c>
      <c r="F37" s="5" t="n">
        <f si="0" t="shared"/>
        <v>-99.59390862944163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11.0</v>
      </c>
      <c r="E38" s="4" t="n">
        <v>1526.0</v>
      </c>
      <c r="F38" s="5" t="n">
        <f si="0" t="shared"/>
        <v>-99.27916120576671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13.0</v>
      </c>
      <c r="E39" s="4" t="n">
        <f>E40-E37-E38</f>
        <v>252.0</v>
      </c>
      <c r="F39" s="5" t="n">
        <f si="0" t="shared"/>
        <v>-94.84126984126983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56.0</v>
      </c>
      <c r="E40" s="4" t="n">
        <v>9658.0</v>
      </c>
      <c r="F40" s="5" t="n">
        <f si="0" t="shared"/>
        <v>-99.42016980741354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15.0</v>
      </c>
      <c r="E41" s="4" t="n">
        <v>384.0</v>
      </c>
      <c r="F41" s="5" t="n">
        <f si="0" t="shared"/>
        <v>-96.09375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15.0</v>
      </c>
      <c r="E42" s="4" t="n">
        <f>E43-E41</f>
        <v>459.0</v>
      </c>
      <c r="F42" s="5" t="n">
        <f si="0" t="shared"/>
        <v>-96.73202614379085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30.0</v>
      </c>
      <c r="E43" s="4" t="n">
        <v>843.0</v>
      </c>
      <c r="F43" s="5" t="n">
        <f si="0" t="shared"/>
        <v>-96.44128113879003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1.0</v>
      </c>
      <c r="E44" s="4" t="n">
        <v>107.0</v>
      </c>
      <c r="F44" s="5" t="n">
        <f si="0" t="shared"/>
        <v>-99.06542056074767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1166.0</v>
      </c>
      <c r="E45" s="4" t="n">
        <v>400933.0</v>
      </c>
      <c r="F45" s="5" t="n">
        <f si="0" t="shared"/>
        <v>-99.70917834151841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7491.0</v>
      </c>
      <c r="E46" s="8" t="n">
        <f>E44+E43+E40+E36+E23+E16+E45</f>
        <v>932697.0</v>
      </c>
      <c r="F46" s="5" t="n">
        <f si="0" t="shared"/>
        <v>-99.19684527772685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