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<sst xmlns="http://schemas.openxmlformats.org/spreadsheetml/2006/main" count="98" uniqueCount="56">
  <si>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</si>
  <si>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</si>
  <si>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</si>
  <si>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</si>
  <si>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</si>
  <si>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</si>
  <si>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</si>
  <si>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</si>
  <si>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</si>
  <si>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</si>
  <si>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</si>
  <si>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</si>
  <si>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</si>
  <si>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</si>
  <si>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</si>
  <si>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</si>
  <si>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</si>
  <si>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</si>
  <si>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</si>
  <si>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</si>
  <si>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</si>
  <si>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</si>
  <si>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</si>
  <si>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</si>
  <si>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</si>
  <si>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</si>
  <si>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</si>
  <si>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</si>
  <si>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</si>
  <si>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</si>
  <si>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</si>
  <si>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</si>
  <si>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</si>
  <si>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</si>
  <si>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</si>
  <si>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</si>
  <si>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</si>
  <si>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</si>
  <si>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</si>
  <si>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</si>
  <si>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</si>
  <si>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</si>
  <si>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</si>
  <si>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</si>
  <si>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</si>
  <si>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</si>
  <si>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</si>
  <si>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</si>
  <si>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</si>
  <si>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</si>
  <si>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</si>
  <si>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</si>
  <si>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</si>
  <si>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109年7月來臺旅客人次及成長率－按國籍分
Table 1-3 Visitor Arrivals by Nationality,
 July, 2020</t>
  </si>
  <si>
    <t>109年7月
Jul.., 2020</t>
  </si>
  <si>
    <t>108年7月
Jul..,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</si>
</sst>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708.0</v>
      </c>
      <c r="E3" s="4" t="n">
        <v>145544.0</v>
      </c>
      <c r="F3" s="5" t="n">
        <f>IF(E3=0,"-",(D3-E3)/E3*100)</f>
        <v>-99.51354916726214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322.0</v>
      </c>
      <c r="E4" s="4" t="n">
        <v>72781.0</v>
      </c>
      <c r="F4" s="5" t="n">
        <f ref="F4:F46" si="0" t="shared">IF(E4=0,"-",(D4-E4)/E4*100)</f>
        <v>-99.55757684010938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70.0</v>
      </c>
      <c r="E5" s="4" t="n">
        <v>3789.0</v>
      </c>
      <c r="F5" s="5" t="n">
        <f si="0" t="shared"/>
        <v>-98.15254684613355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40.0</v>
      </c>
      <c r="E6" s="4" t="n">
        <v>1710.0</v>
      </c>
      <c r="F6" s="5" t="n">
        <f si="0" t="shared"/>
        <v>-97.6608187134503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358.0</v>
      </c>
      <c r="E7" s="4" t="n">
        <v>24293.0</v>
      </c>
      <c r="F7" s="5" t="n">
        <f si="0" t="shared"/>
        <v>-98.5263244556045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106.0</v>
      </c>
      <c r="E8" s="4" t="n">
        <v>20481.0</v>
      </c>
      <c r="F8" s="5" t="n">
        <f si="0" t="shared"/>
        <v>-99.48244714613544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779.0</v>
      </c>
      <c r="E9" s="4" t="n">
        <v>19361.0</v>
      </c>
      <c r="F9" s="5" t="n">
        <f si="0" t="shared"/>
        <v>-95.97644749754662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590.0</v>
      </c>
      <c r="E10" s="4" t="n">
        <v>38677.0</v>
      </c>
      <c r="F10" s="5" t="n">
        <f si="0" t="shared"/>
        <v>-98.47454559557359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320.0</v>
      </c>
      <c r="E11" s="4" t="n">
        <v>27130.0</v>
      </c>
      <c r="F11" s="5" t="n">
        <f si="0" t="shared"/>
        <v>-98.82049391817176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3091.0</v>
      </c>
      <c r="E12" s="4" t="n">
        <v>36811.0</v>
      </c>
      <c r="F12" s="5" t="n">
        <f si="0" t="shared"/>
        <v>-91.6030534351145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88.0</v>
      </c>
      <c r="E13" s="4" t="n">
        <f>E14-E7-E8-E9-E10-E11-E12</f>
        <v>2744.0</v>
      </c>
      <c r="F13" s="5" t="n">
        <f si="0" t="shared"/>
        <v>-96.7930029154519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5332.0</v>
      </c>
      <c r="E14" s="4" t="n">
        <v>169497.0</v>
      </c>
      <c r="F14" s="5" t="n">
        <f si="0" t="shared"/>
        <v>-96.85422160864205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13.0</v>
      </c>
      <c r="E15" s="4" t="n">
        <f>E16-E3-E4-E5-E6-E14</f>
        <v>885.0</v>
      </c>
      <c r="F15" s="5" t="n">
        <f si="0" t="shared"/>
        <v>-98.53107344632768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6485.0</v>
      </c>
      <c r="E16" s="4" t="n">
        <v>394206.0</v>
      </c>
      <c r="F16" s="5" t="n">
        <f si="0" t="shared"/>
        <v>-98.354921031136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126.0</v>
      </c>
      <c r="E17" s="4" t="n">
        <v>12975.0</v>
      </c>
      <c r="F17" s="5" t="n">
        <f si="0" t="shared"/>
        <v>-99.02890173410405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870.0</v>
      </c>
      <c r="E18" s="4" t="n">
        <v>50338.0</v>
      </c>
      <c r="F18" s="5" t="n">
        <f si="0" t="shared"/>
        <v>-98.27168342008025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12.0</v>
      </c>
      <c r="E19" s="4" t="n">
        <v>437.0</v>
      </c>
      <c r="F19" s="5" t="n">
        <f si="0" t="shared"/>
        <v>-97.25400457665904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22.0</v>
      </c>
      <c r="E20" s="4" t="n">
        <v>370.0</v>
      </c>
      <c r="F20" s="5" t="n">
        <f si="0" t="shared"/>
        <v>-94.05405405405406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1.0</v>
      </c>
      <c r="E21" s="4" t="n">
        <v>84.0</v>
      </c>
      <c r="F21" s="5" t="n">
        <f si="0" t="shared"/>
        <v>-98.80952380952381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16.0</v>
      </c>
      <c r="E22" s="4" t="n">
        <f>E23-E17-E18-E19-E20-E21</f>
        <v>1115.0</v>
      </c>
      <c r="F22" s="5" t="n">
        <f>IF(E22=0,"-",(D22-E22)/E22*100)</f>
        <v>-98.56502242152466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1047.0</v>
      </c>
      <c r="E23" s="4" t="n">
        <v>65319.0</v>
      </c>
      <c r="F23" s="5" t="n">
        <f si="0" t="shared"/>
        <v>-98.39709732237174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62.0</v>
      </c>
      <c r="E24" s="4" t="n">
        <v>839.0</v>
      </c>
      <c r="F24" s="5" t="n">
        <f si="0" t="shared"/>
        <v>-92.61025029797378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91.0</v>
      </c>
      <c r="E25" s="4" t="n">
        <v>5739.0</v>
      </c>
      <c r="F25" s="5" t="n">
        <f si="0" t="shared"/>
        <v>-98.41435790207353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107.0</v>
      </c>
      <c r="E26" s="4" t="n">
        <v>4636.0</v>
      </c>
      <c r="F26" s="5" t="n">
        <f si="0" t="shared"/>
        <v>-97.69197584124245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34.0</v>
      </c>
      <c r="E27" s="4" t="n">
        <v>1779.0</v>
      </c>
      <c r="F27" s="5" t="n">
        <f si="0" t="shared"/>
        <v>-98.08881394041596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137.0</v>
      </c>
      <c r="E28" s="4" t="n">
        <v>2639.0</v>
      </c>
      <c r="F28" s="5" t="n">
        <f si="0" t="shared"/>
        <v>-94.80863963622585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10.0</v>
      </c>
      <c r="E29" s="4" t="n">
        <v>1002.0</v>
      </c>
      <c r="F29" s="5" t="n">
        <f si="0" t="shared"/>
        <v>-99.00199600798403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48.0</v>
      </c>
      <c r="E30" s="4" t="n">
        <v>1284.0</v>
      </c>
      <c r="F30" s="5" t="n">
        <f si="0" t="shared"/>
        <v>-96.26168224299066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252.0</v>
      </c>
      <c r="E31" s="4" t="n">
        <v>8719.0</v>
      </c>
      <c r="F31" s="5" t="n">
        <f si="0" t="shared"/>
        <v>-97.10976029361166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15.0</v>
      </c>
      <c r="E32" s="4" t="n">
        <v>810.0</v>
      </c>
      <c r="F32" s="5" t="n">
        <f si="0" t="shared"/>
        <v>-98.14814814814815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1.0</v>
      </c>
      <c r="E33" s="4" t="n">
        <v>203.0</v>
      </c>
      <c r="F33" s="5" t="n">
        <f si="0" t="shared"/>
        <v>-99.50738916256158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24.0</v>
      </c>
      <c r="E34" s="4" t="n">
        <v>764.0</v>
      </c>
      <c r="F34" s="5" t="n">
        <f si="0" t="shared"/>
        <v>-96.8586387434555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249.0</v>
      </c>
      <c r="E35" s="4" t="n">
        <f>E36-E24-E25-E26-E27-E28-E29-E30-E31-E32-E33-E34</f>
        <v>8151.0</v>
      </c>
      <c r="F35" s="5" t="n">
        <f si="0" t="shared"/>
        <v>-96.94516010305485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1030.0</v>
      </c>
      <c r="E36" s="4" t="n">
        <v>36565.0</v>
      </c>
      <c r="F36" s="5" t="n">
        <f si="0" t="shared"/>
        <v>-97.1830985915493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52.0</v>
      </c>
      <c r="E37" s="4" t="n">
        <v>8631.0</v>
      </c>
      <c r="F37" s="5" t="n">
        <f si="0" t="shared"/>
        <v>-99.39752056540378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19.0</v>
      </c>
      <c r="E38" s="4" t="n">
        <v>1960.0</v>
      </c>
      <c r="F38" s="5" t="n">
        <f si="0" t="shared"/>
        <v>-99.03061224489797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13.0</v>
      </c>
      <c r="E39" s="4" t="n">
        <f>E40-E37-E38</f>
        <v>225.0</v>
      </c>
      <c r="F39" s="5" t="n">
        <f si="0" t="shared"/>
        <v>-94.22222222222221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84.0</v>
      </c>
      <c r="E40" s="4" t="n">
        <v>10816.0</v>
      </c>
      <c r="F40" s="5" t="n">
        <f si="0" t="shared"/>
        <v>-99.2233727810651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15.0</v>
      </c>
      <c r="E41" s="4" t="n">
        <v>649.0</v>
      </c>
      <c r="F41" s="5" t="n">
        <f si="0" t="shared"/>
        <v>-97.68875192604007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20.0</v>
      </c>
      <c r="E42" s="4" t="n">
        <f>E43-E41</f>
        <v>487.0</v>
      </c>
      <c r="F42" s="5" t="n">
        <f si="0" t="shared"/>
        <v>-95.89322381930184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35.0</v>
      </c>
      <c r="E43" s="4" t="n">
        <v>1136.0</v>
      </c>
      <c r="F43" s="5" t="n">
        <f si="0" t="shared"/>
        <v>-96.91901408450704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1.0</v>
      </c>
      <c r="E44" s="4" t="n">
        <v>101.0</v>
      </c>
      <c r="F44" s="5" t="n">
        <f si="0" t="shared"/>
        <v>-99.00990099009901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3066.0</v>
      </c>
      <c r="E45" s="4" t="n">
        <v>480622.0</v>
      </c>
      <c r="F45" s="5" t="n">
        <f si="0" t="shared"/>
        <v>-99.36207664235096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11748.0</v>
      </c>
      <c r="E46" s="8" t="n">
        <f>E44+E43+E40+E36+E23+E16+E45</f>
        <v>988765.0</v>
      </c>
      <c r="F46" s="5" t="n">
        <f si="0" t="shared"/>
        <v>-98.81185114764378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