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<sst xmlns="http://schemas.openxmlformats.org/spreadsheetml/2006/main" count="98" uniqueCount="56">
  <si>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</si>
  <si>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</si>
  <si>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</si>
  <si>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</si>
  <si>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</si>
  <si>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</si>
  <si>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</si>
  <si>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</si>
  <si>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</si>
  <si>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</si>
  <si>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</si>
  <si>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</si>
  <si>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</si>
  <si>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</si>
  <si>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</si>
  <si>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</si>
  <si>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</si>
  <si>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</si>
  <si>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</si>
  <si>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</si>
  <si>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</si>
  <si>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</si>
  <si>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</si>
  <si>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</si>
  <si>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</si>
  <si>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</si>
  <si>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</si>
  <si>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</si>
  <si>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</si>
  <si>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</si>
  <si>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</si>
  <si>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</si>
  <si>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</si>
  <si>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</si>
  <si>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</si>
  <si>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</si>
  <si>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</si>
  <si>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</si>
  <si>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</si>
  <si>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</si>
  <si>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</si>
  <si>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</si>
  <si>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</si>
  <si>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</si>
  <si>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</si>
  <si>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</si>
  <si>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</si>
  <si>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</si>
  <si>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</si>
  <si>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</si>
  <si>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</si>
  <si>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</si>
  <si>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</si>
  <si>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110年10月來臺旅客人次及成長率－按國籍分
Table 1-3 Visitor Arrivals by Nationality,
 October, 2021</t>
  </si>
  <si>
    <t>110年10月
Oct.., 2021</t>
  </si>
  <si>
    <t>109年10月
Oct..,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</si>
</sst>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1047.0</v>
      </c>
      <c r="E3" s="4" t="n">
        <v>968.0</v>
      </c>
      <c r="F3" s="5" t="n">
        <f>IF(E3=0,"-",(D3-E3)/E3*100)</f>
        <v>8.16115702479339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279.0</v>
      </c>
      <c r="E4" s="4" t="n">
        <v>319.0</v>
      </c>
      <c r="F4" s="5" t="n">
        <f ref="F4:F46" si="0" t="shared">IF(E4=0,"-",(D4-E4)/E4*100)</f>
        <v>-12.539184952978054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212.0</v>
      </c>
      <c r="E5" s="4" t="n">
        <v>183.0</v>
      </c>
      <c r="F5" s="5" t="n">
        <f si="0" t="shared"/>
        <v>15.846994535519126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79.0</v>
      </c>
      <c r="E6" s="4" t="n">
        <v>75.0</v>
      </c>
      <c r="F6" s="5" t="n">
        <f si="0" t="shared"/>
        <v>5.333333333333334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1829.0</v>
      </c>
      <c r="E7" s="4" t="n">
        <v>323.0</v>
      </c>
      <c r="F7" s="5" t="n">
        <f si="0" t="shared"/>
        <v>466.25386996904024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201.0</v>
      </c>
      <c r="E8" s="4" t="n">
        <v>194.0</v>
      </c>
      <c r="F8" s="5" t="n">
        <f si="0" t="shared"/>
        <v>3.608247422680412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1811.0</v>
      </c>
      <c r="E9" s="4" t="n">
        <v>3514.0</v>
      </c>
      <c r="F9" s="5" t="n">
        <f si="0" t="shared"/>
        <v>-48.46328969834946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423.0</v>
      </c>
      <c r="E10" s="4" t="n">
        <v>942.0</v>
      </c>
      <c r="F10" s="5" t="n">
        <f si="0" t="shared"/>
        <v>-55.095541401273884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369.0</v>
      </c>
      <c r="E11" s="4" t="n">
        <v>1521.0</v>
      </c>
      <c r="F11" s="5" t="n">
        <f si="0" t="shared"/>
        <v>-75.7396449704142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720.0</v>
      </c>
      <c r="E12" s="4" t="n">
        <v>4569.0</v>
      </c>
      <c r="F12" s="5" t="n">
        <f si="0" t="shared"/>
        <v>-84.24162836506895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272.0</v>
      </c>
      <c r="E13" s="4" t="n">
        <f>E14-E7-E8-E9-E10-E11-E12</f>
        <v>104.0</v>
      </c>
      <c r="F13" s="5" t="n">
        <f si="0" t="shared"/>
        <v>161.53846153846155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5625.0</v>
      </c>
      <c r="E14" s="4" t="n">
        <v>11167.0</v>
      </c>
      <c r="F14" s="5" t="n">
        <f si="0" t="shared"/>
        <v>-49.628369302408885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129.0</v>
      </c>
      <c r="E15" s="4" t="n">
        <f>E16-E3-E4-E5-E6-E14</f>
        <v>66.0</v>
      </c>
      <c r="F15" s="5" t="n">
        <f si="0" t="shared"/>
        <v>95.45454545454545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7371.0</v>
      </c>
      <c r="E16" s="4" t="n">
        <v>12778.0</v>
      </c>
      <c r="F16" s="5" t="n">
        <f si="0" t="shared"/>
        <v>-42.31491626232587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120.0</v>
      </c>
      <c r="E17" s="4" t="n">
        <v>141.0</v>
      </c>
      <c r="F17" s="5" t="n">
        <f si="0" t="shared"/>
        <v>-14.893617021276595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860.0</v>
      </c>
      <c r="E18" s="4" t="n">
        <v>878.0</v>
      </c>
      <c r="F18" s="5" t="n">
        <f si="0" t="shared"/>
        <v>-2.050113895216401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23.0</v>
      </c>
      <c r="E19" s="4" t="n">
        <v>27.0</v>
      </c>
      <c r="F19" s="5" t="n">
        <f si="0" t="shared"/>
        <v>-14.814814814814813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20.0</v>
      </c>
      <c r="E20" s="4" t="n">
        <v>30.0</v>
      </c>
      <c r="F20" s="5" t="n">
        <f si="0" t="shared"/>
        <v>-33.33333333333333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2.0</v>
      </c>
      <c r="F21" s="5" t="n">
        <f si="0" t="shared"/>
        <v>-50.0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263.0</v>
      </c>
      <c r="E22" s="4" t="n">
        <f>E23-E17-E18-E19-E20-E21</f>
        <v>167.0</v>
      </c>
      <c r="F22" s="5" t="n">
        <f>IF(E22=0,"-",(D22-E22)/E22*100)</f>
        <v>57.48502994011976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1287.0</v>
      </c>
      <c r="E23" s="4" t="n">
        <v>1245.0</v>
      </c>
      <c r="F23" s="5" t="n">
        <f si="0" t="shared"/>
        <v>3.3734939759036147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37.0</v>
      </c>
      <c r="E24" s="4" t="n">
        <v>64.0</v>
      </c>
      <c r="F24" s="5" t="n">
        <f si="0" t="shared"/>
        <v>-42.1875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143.0</v>
      </c>
      <c r="E25" s="4" t="n">
        <v>185.0</v>
      </c>
      <c r="F25" s="5" t="n">
        <f si="0" t="shared"/>
        <v>-22.702702702702705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166.0</v>
      </c>
      <c r="E26" s="4" t="n">
        <v>204.0</v>
      </c>
      <c r="F26" s="5" t="n">
        <f si="0" t="shared"/>
        <v>-18.627450980392158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62.0</v>
      </c>
      <c r="E27" s="4" t="n">
        <v>70.0</v>
      </c>
      <c r="F27" s="5" t="n">
        <f si="0" t="shared"/>
        <v>-11.428571428571429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224.0</v>
      </c>
      <c r="E28" s="4" t="n">
        <v>159.0</v>
      </c>
      <c r="F28" s="5" t="n">
        <f si="0" t="shared"/>
        <v>40.88050314465409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23.0</v>
      </c>
      <c r="E29" s="4" t="n">
        <v>18.0</v>
      </c>
      <c r="F29" s="5" t="n">
        <f si="0" t="shared"/>
        <v>27.77777777777778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49.0</v>
      </c>
      <c r="E30" s="4" t="n">
        <v>51.0</v>
      </c>
      <c r="F30" s="5" t="n">
        <f si="0" t="shared"/>
        <v>-3.9215686274509802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287.0</v>
      </c>
      <c r="E31" s="4" t="n">
        <v>341.0</v>
      </c>
      <c r="F31" s="5" t="n">
        <f si="0" t="shared"/>
        <v>-15.835777126099707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29.0</v>
      </c>
      <c r="E32" s="4" t="n">
        <v>23.0</v>
      </c>
      <c r="F32" s="5" t="n">
        <f si="0" t="shared"/>
        <v>26.08695652173913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3.0</v>
      </c>
      <c r="E33" s="4" t="n">
        <v>8.0</v>
      </c>
      <c r="F33" s="5" t="n">
        <f si="0" t="shared"/>
        <v>-62.5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26.0</v>
      </c>
      <c r="E34" s="4" t="n">
        <v>14.0</v>
      </c>
      <c r="F34" s="5" t="n">
        <f si="0" t="shared"/>
        <v>85.71428571428571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584.0</v>
      </c>
      <c r="E35" s="4" t="n">
        <f>E36-E24-E25-E26-E27-E28-E29-E30-E31-E32-E33-E34</f>
        <v>497.0</v>
      </c>
      <c r="F35" s="5" t="n">
        <f si="0" t="shared"/>
        <v>17.50503018108652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1633.0</v>
      </c>
      <c r="E36" s="4" t="n">
        <v>1634.0</v>
      </c>
      <c r="F36" s="5" t="n">
        <f si="0" t="shared"/>
        <v>-0.06119951040391676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47.0</v>
      </c>
      <c r="E37" s="4" t="n">
        <v>79.0</v>
      </c>
      <c r="F37" s="5" t="n">
        <f si="0" t="shared"/>
        <v>-40.50632911392405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16.0</v>
      </c>
      <c r="E38" s="4" t="n">
        <v>15.0</v>
      </c>
      <c r="F38" s="5" t="n">
        <f si="0" t="shared"/>
        <v>6.666666666666667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38.0</v>
      </c>
      <c r="E39" s="4" t="n">
        <f>E40-E37-E38</f>
        <v>42.0</v>
      </c>
      <c r="F39" s="5" t="n">
        <f si="0" t="shared"/>
        <v>-9.523809523809524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101.0</v>
      </c>
      <c r="E40" s="4" t="n">
        <v>136.0</v>
      </c>
      <c r="F40" s="5" t="n">
        <f si="0" t="shared"/>
        <v>-25.735294117647058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39.0</v>
      </c>
      <c r="E41" s="4" t="n">
        <v>51.0</v>
      </c>
      <c r="F41" s="5" t="n">
        <f si="0" t="shared"/>
        <v>-23.52941176470588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78.0</v>
      </c>
      <c r="E42" s="4" t="n">
        <f>E43-E41</f>
        <v>63.0</v>
      </c>
      <c r="F42" s="5" t="n">
        <f si="0" t="shared"/>
        <v>23.809523809523807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117.0</v>
      </c>
      <c r="E43" s="4" t="n">
        <v>114.0</v>
      </c>
      <c r="F43" s="5" t="n">
        <f si="0" t="shared"/>
        <v>2.631578947368421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19.0</v>
      </c>
      <c r="E44" s="4" t="n">
        <v>2.0</v>
      </c>
      <c r="F44" s="5" t="n">
        <f si="0" t="shared"/>
        <v>850.0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3579.0</v>
      </c>
      <c r="E45" s="4" t="n">
        <v>3073.0</v>
      </c>
      <c r="F45" s="5" t="n">
        <f si="0" t="shared"/>
        <v>16.465994142531727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14107.0</v>
      </c>
      <c r="E46" s="8" t="n">
        <f>E44+E43+E40+E36+E23+E16+E45</f>
        <v>18982.0</v>
      </c>
      <c r="F46" s="5" t="n">
        <f si="0" t="shared"/>
        <v>-25.682225266041513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