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<sst xmlns="http://schemas.openxmlformats.org/spreadsheetml/2006/main" count="98" uniqueCount="56">
  <si>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</si>
  <si>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</si>
  <si>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</si>
  <si>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</si>
  <si>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</si>
  <si>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</si>
  <si>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</si>
  <si>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</si>
  <si>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</si>
  <si>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</si>
  <si>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</si>
  <si>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</si>
  <si>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</si>
  <si>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</si>
  <si>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</si>
  <si>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</si>
  <si>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</si>
  <si>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</si>
  <si>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</si>
  <si>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</si>
  <si>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</si>
  <si>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</si>
  <si>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</si>
  <si>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</si>
  <si>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</si>
  <si>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</si>
  <si>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</si>
  <si>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</si>
  <si>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</si>
  <si>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</si>
  <si>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</si>
  <si>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</si>
  <si>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</si>
  <si>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</si>
  <si>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</si>
  <si>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</si>
  <si>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</si>
  <si>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</si>
  <si>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</si>
  <si>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</si>
  <si>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</si>
  <si>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</si>
  <si>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</si>
  <si>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</si>
  <si>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</si>
  <si>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</si>
  <si>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</si>
  <si>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</si>
  <si>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</si>
  <si>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</si>
  <si>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</si>
  <si>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</si>
  <si>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</si>
  <si>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110年2月來臺旅客人次及成長率－按國籍分
Table 1-3 Visitor Arrivals by Nationality,
 February, 2021</t>
  </si>
  <si>
    <t>110年2月
Feb.., 2021</t>
  </si>
  <si>
    <t>109年2月
Feb..,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</si>
</sst>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1075.0</v>
      </c>
      <c r="E3" s="4" t="n">
        <v>113376.0</v>
      </c>
      <c r="F3" s="5" t="n">
        <f>IF(E3=0,"-",(D3-E3)/E3*100)</f>
        <v>-99.05182754727632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282.0</v>
      </c>
      <c r="E4" s="4" t="n">
        <v>22475.0</v>
      </c>
      <c r="F4" s="5" t="n">
        <f ref="F4:F46" si="0" t="shared">IF(E4=0,"-",(D4-E4)/E4*100)</f>
        <v>-98.7452725250278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160.0</v>
      </c>
      <c r="E5" s="4" t="n">
        <v>2239.0</v>
      </c>
      <c r="F5" s="5" t="n">
        <f si="0" t="shared"/>
        <v>-92.85395265743635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40.0</v>
      </c>
      <c r="E6" s="4" t="n">
        <v>575.0</v>
      </c>
      <c r="F6" s="5" t="n">
        <f si="0" t="shared"/>
        <v>-93.04347826086956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336.0</v>
      </c>
      <c r="E7" s="4" t="n">
        <v>30965.0</v>
      </c>
      <c r="F7" s="5" t="n">
        <f si="0" t="shared"/>
        <v>-98.91490392378492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231.0</v>
      </c>
      <c r="E8" s="4" t="n">
        <v>12997.0</v>
      </c>
      <c r="F8" s="5" t="n">
        <f si="0" t="shared"/>
        <v>-98.22266676925445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752.0</v>
      </c>
      <c r="E9" s="4" t="n">
        <v>16362.0</v>
      </c>
      <c r="F9" s="5" t="n">
        <f si="0" t="shared"/>
        <v>-95.40398484292874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1390.0</v>
      </c>
      <c r="E10" s="4" t="n">
        <v>18448.0</v>
      </c>
      <c r="F10" s="5" t="n">
        <f si="0" t="shared"/>
        <v>-92.46530789245446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1486.0</v>
      </c>
      <c r="E11" s="4" t="n">
        <v>25539.0</v>
      </c>
      <c r="F11" s="5" t="n">
        <f si="0" t="shared"/>
        <v>-94.18144798151846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3391.0</v>
      </c>
      <c r="E12" s="4" t="n">
        <v>38413.0</v>
      </c>
      <c r="F12" s="5" t="n">
        <f si="0" t="shared"/>
        <v>-91.17225939135189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73.0</v>
      </c>
      <c r="E13" s="4" t="n">
        <f>E14-E7-E8-E9-E10-E11-E12</f>
        <v>1234.0</v>
      </c>
      <c r="F13" s="5" t="n">
        <f si="0" t="shared"/>
        <v>-94.08427876823339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7659.0</v>
      </c>
      <c r="E14" s="4" t="n">
        <v>143958.0</v>
      </c>
      <c r="F14" s="5" t="n">
        <f si="0" t="shared"/>
        <v>-94.67969824532155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50.0</v>
      </c>
      <c r="E15" s="4" t="n">
        <f>E16-E3-E4-E5-E6-E14</f>
        <v>573.0</v>
      </c>
      <c r="F15" s="5" t="n">
        <f si="0" t="shared"/>
        <v>-91.2739965095986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9266.0</v>
      </c>
      <c r="E16" s="4" t="n">
        <v>283196.0</v>
      </c>
      <c r="F16" s="5" t="n">
        <f si="0" t="shared"/>
        <v>-96.72806113080694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78.0</v>
      </c>
      <c r="E17" s="4" t="n">
        <v>5157.0</v>
      </c>
      <c r="F17" s="5" t="n">
        <f si="0" t="shared"/>
        <v>-98.48749272833042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672.0</v>
      </c>
      <c r="E18" s="4" t="n">
        <v>19071.0</v>
      </c>
      <c r="F18" s="5" t="n">
        <f si="0" t="shared"/>
        <v>-96.47632531068115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16.0</v>
      </c>
      <c r="E19" s="4" t="n">
        <v>136.0</v>
      </c>
      <c r="F19" s="5" t="n">
        <f si="0" t="shared"/>
        <v>-88.23529411764706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10.0</v>
      </c>
      <c r="E20" s="4" t="n">
        <v>160.0</v>
      </c>
      <c r="F20" s="5" t="n">
        <f si="0" t="shared"/>
        <v>-93.75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2.0</v>
      </c>
      <c r="E21" s="4" t="n">
        <v>61.0</v>
      </c>
      <c r="F21" s="5" t="n">
        <f si="0" t="shared"/>
        <v>-96.72131147540983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39.0</v>
      </c>
      <c r="E22" s="4" t="n">
        <f>E23-E17-E18-E19-E20-E21</f>
        <v>837.0</v>
      </c>
      <c r="F22" s="5" t="n">
        <f>IF(E22=0,"-",(D22-E22)/E22*100)</f>
        <v>-95.3405017921147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817.0</v>
      </c>
      <c r="E23" s="4" t="n">
        <v>25422.0</v>
      </c>
      <c r="F23" s="5" t="n">
        <f si="0" t="shared"/>
        <v>-96.78624813153961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60.0</v>
      </c>
      <c r="E24" s="4" t="n">
        <v>358.0</v>
      </c>
      <c r="F24" s="5" t="n">
        <f si="0" t="shared"/>
        <v>-83.24022346368714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92.0</v>
      </c>
      <c r="E25" s="4" t="n">
        <v>3063.0</v>
      </c>
      <c r="F25" s="5" t="n">
        <f si="0" t="shared"/>
        <v>-96.9964087495919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160.0</v>
      </c>
      <c r="E26" s="4" t="n">
        <v>2738.0</v>
      </c>
      <c r="F26" s="5" t="n">
        <f si="0" t="shared"/>
        <v>-94.15631848064281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44.0</v>
      </c>
      <c r="E27" s="4" t="n">
        <v>505.0</v>
      </c>
      <c r="F27" s="5" t="n">
        <f si="0" t="shared"/>
        <v>-91.2871287128713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124.0</v>
      </c>
      <c r="E28" s="4" t="n">
        <v>1434.0</v>
      </c>
      <c r="F28" s="5" t="n">
        <f si="0" t="shared"/>
        <v>-91.35285913528591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12.0</v>
      </c>
      <c r="E29" s="4" t="n">
        <v>395.0</v>
      </c>
      <c r="F29" s="5" t="n">
        <f si="0" t="shared"/>
        <v>-96.9620253164557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25.0</v>
      </c>
      <c r="E30" s="4" t="n">
        <v>538.0</v>
      </c>
      <c r="F30" s="5" t="n">
        <f si="0" t="shared"/>
        <v>-95.35315985130111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179.0</v>
      </c>
      <c r="E31" s="4" t="n">
        <v>2919.0</v>
      </c>
      <c r="F31" s="5" t="n">
        <f si="0" t="shared"/>
        <v>-93.86776293251114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17.0</v>
      </c>
      <c r="E32" s="4" t="n">
        <v>412.0</v>
      </c>
      <c r="F32" s="5" t="n">
        <f si="0" t="shared"/>
        <v>-95.87378640776699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4.0</v>
      </c>
      <c r="E33" s="4" t="n">
        <v>78.0</v>
      </c>
      <c r="F33" s="5" t="n">
        <f si="0" t="shared"/>
        <v>-94.87179487179486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14.0</v>
      </c>
      <c r="E34" s="4" t="n">
        <v>406.0</v>
      </c>
      <c r="F34" s="5" t="n">
        <f si="0" t="shared"/>
        <v>-96.55172413793103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362.0</v>
      </c>
      <c r="E35" s="4" t="n">
        <f>E36-E24-E25-E26-E27-E28-E29-E30-E31-E32-E33-E34</f>
        <v>3497.0</v>
      </c>
      <c r="F35" s="5" t="n">
        <f si="0" t="shared"/>
        <v>-89.6482699456677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1093.0</v>
      </c>
      <c r="E36" s="4" t="n">
        <v>16343.0</v>
      </c>
      <c r="F36" s="5" t="n">
        <f si="0" t="shared"/>
        <v>-93.31212139754022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37.0</v>
      </c>
      <c r="E37" s="4" t="n">
        <v>3240.0</v>
      </c>
      <c r="F37" s="5" t="n">
        <f si="0" t="shared"/>
        <v>-98.85802469135803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12.0</v>
      </c>
      <c r="E38" s="4" t="n">
        <v>632.0</v>
      </c>
      <c r="F38" s="5" t="n">
        <f si="0" t="shared"/>
        <v>-98.10126582278481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45.0</v>
      </c>
      <c r="E39" s="4" t="n">
        <f>E40-E37-E38</f>
        <v>117.0</v>
      </c>
      <c r="F39" s="5" t="n">
        <f si="0" t="shared"/>
        <v>-61.53846153846154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94.0</v>
      </c>
      <c r="E40" s="4" t="n">
        <v>3989.0</v>
      </c>
      <c r="F40" s="5" t="n">
        <f si="0" t="shared"/>
        <v>-97.64351967911757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25.0</v>
      </c>
      <c r="E41" s="4" t="n">
        <v>471.0</v>
      </c>
      <c r="F41" s="5" t="n">
        <f si="0" t="shared"/>
        <v>-94.69214437367303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37.0</v>
      </c>
      <c r="E42" s="4" t="n">
        <f>E43-E41</f>
        <v>405.0</v>
      </c>
      <c r="F42" s="5" t="n">
        <f si="0" t="shared"/>
        <v>-90.8641975308642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62.0</v>
      </c>
      <c r="E43" s="4" t="n">
        <v>876.0</v>
      </c>
      <c r="F43" s="5" t="n">
        <f si="0" t="shared"/>
        <v>-92.92237442922374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1.0</v>
      </c>
      <c r="E44" s="4" t="n">
        <v>72.0</v>
      </c>
      <c r="F44" s="5" t="n">
        <f si="0" t="shared"/>
        <v>-98.61111111111111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1341.0</v>
      </c>
      <c r="E45" s="4" t="n">
        <v>27459.0</v>
      </c>
      <c r="F45" s="5" t="n">
        <f si="0" t="shared"/>
        <v>-95.11635529334644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12674.0</v>
      </c>
      <c r="E46" s="8" t="n">
        <f>E44+E43+E40+E36+E23+E16+E45</f>
        <v>357357.0</v>
      </c>
      <c r="F46" s="5" t="n">
        <f si="0" t="shared"/>
        <v>-96.45340653744016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