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<sst xmlns="http://schemas.openxmlformats.org/spreadsheetml/2006/main" count="98" uniqueCount="56">
  <si>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</si>
  <si>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</si>
  <si>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</si>
  <si>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</si>
  <si>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</si>
  <si>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</si>
  <si>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</si>
  <si>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</si>
  <si>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</si>
  <si>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</si>
  <si>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</si>
  <si>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</si>
  <si>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</si>
  <si>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</si>
  <si>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</si>
  <si>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</si>
  <si>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</si>
  <si>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</si>
  <si>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</si>
  <si>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</si>
  <si>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</si>
  <si>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</si>
  <si>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</si>
  <si>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</si>
  <si>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</si>
  <si>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</si>
  <si>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</si>
  <si>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</si>
  <si>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</si>
  <si>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</si>
  <si>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</si>
  <si>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</si>
  <si>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</si>
  <si>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</si>
  <si>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</si>
  <si>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</si>
  <si>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</si>
  <si>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</si>
  <si>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</si>
  <si>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</si>
  <si>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</si>
  <si>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</si>
  <si>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</si>
  <si>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</si>
  <si>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</si>
  <si>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</si>
  <si>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</si>
  <si>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</si>
  <si>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</si>
  <si>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</si>
  <si>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</si>
  <si>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</si>
  <si>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</si>
  <si>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110年4月來臺旅客人次及成長率－按國籍分
Table 1-3 Visitor Arrivals by Nationality,
 April, 2021</t>
  </si>
  <si>
    <t>110年4月
Apr.., 2021</t>
  </si>
  <si>
    <t>109年4月
Apr..,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</si>
</sst>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1137.0</v>
      </c>
      <c r="E3" s="4" t="n">
        <v>302.0</v>
      </c>
      <c r="F3" s="5" t="n">
        <f>IF(E3=0,"-",(D3-E3)/E3*100)</f>
        <v>276.49006622516555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390.0</v>
      </c>
      <c r="E4" s="4" t="n">
        <v>122.0</v>
      </c>
      <c r="F4" s="5" t="n">
        <f ref="F4:F46" si="0" t="shared">IF(E4=0,"-",(D4-E4)/E4*100)</f>
        <v>219.672131147541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206.0</v>
      </c>
      <c r="E5" s="4" t="n">
        <v>11.0</v>
      </c>
      <c r="F5" s="5" t="n">
        <f si="0" t="shared"/>
        <v>1772.7272727272727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96.0</v>
      </c>
      <c r="E6" s="4" t="n">
        <v>9.0</v>
      </c>
      <c r="F6" s="5" t="n">
        <f si="0" t="shared"/>
        <v>966.6666666666666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471.0</v>
      </c>
      <c r="E7" s="4" t="n">
        <v>39.0</v>
      </c>
      <c r="F7" s="5" t="n">
        <f si="0" t="shared"/>
        <v>1107.6923076923076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202.0</v>
      </c>
      <c r="E8" s="4" t="n">
        <v>33.0</v>
      </c>
      <c r="F8" s="5" t="n">
        <f si="0" t="shared"/>
        <v>512.1212121212121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1671.0</v>
      </c>
      <c r="E9" s="4" t="n">
        <v>552.0</v>
      </c>
      <c r="F9" s="5" t="n">
        <f si="0" t="shared"/>
        <v>202.7173913043478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1187.0</v>
      </c>
      <c r="E10" s="4" t="n">
        <v>93.0</v>
      </c>
      <c r="F10" s="5" t="n">
        <f si="0" t="shared"/>
        <v>1176.3440860215053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1217.0</v>
      </c>
      <c r="E11" s="4" t="n">
        <v>79.0</v>
      </c>
      <c r="F11" s="5" t="n">
        <f si="0" t="shared"/>
        <v>1440.506329113924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6210.0</v>
      </c>
      <c r="E12" s="4" t="n">
        <v>246.0</v>
      </c>
      <c r="F12" s="5" t="n">
        <f si="0" t="shared"/>
        <v>2424.3902439024387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86.0</v>
      </c>
      <c r="E13" s="4" t="n">
        <f>E14-E7-E8-E9-E10-E11-E12</f>
        <v>12.0</v>
      </c>
      <c r="F13" s="5" t="n">
        <f si="0" t="shared"/>
        <v>616.6666666666667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11044.0</v>
      </c>
      <c r="E14" s="4" t="n">
        <v>1054.0</v>
      </c>
      <c r="F14" s="5" t="n">
        <f si="0" t="shared"/>
        <v>947.8178368121443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67.0</v>
      </c>
      <c r="E15" s="4" t="n">
        <f>E16-E3-E4-E5-E6-E14</f>
        <v>7.0</v>
      </c>
      <c r="F15" s="5" t="n">
        <f si="0" t="shared"/>
        <v>857.1428571428571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12940.0</v>
      </c>
      <c r="E16" s="4" t="n">
        <v>1505.0</v>
      </c>
      <c r="F16" s="5" t="n">
        <f si="0" t="shared"/>
        <v>759.8006644518273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130.0</v>
      </c>
      <c r="E17" s="4" t="n">
        <v>20.0</v>
      </c>
      <c r="F17" s="5" t="n">
        <f si="0" t="shared"/>
        <v>550.0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762.0</v>
      </c>
      <c r="E18" s="4" t="n">
        <v>143.0</v>
      </c>
      <c r="F18" s="5" t="n">
        <f si="0" t="shared"/>
        <v>432.86713286713285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30.0</v>
      </c>
      <c r="E19" s="4" t="n">
        <v>8.0</v>
      </c>
      <c r="F19" s="5" t="n">
        <f si="0" t="shared"/>
        <v>275.0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22.0</v>
      </c>
      <c r="E20" s="4" t="n">
        <v>4.0</v>
      </c>
      <c r="F20" s="5" t="n">
        <f si="0" t="shared"/>
        <v>450.0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0.0</v>
      </c>
      <c r="E21" s="4" t="n">
        <v>1.0</v>
      </c>
      <c r="F21" s="5" t="n">
        <f si="0" t="shared"/>
        <v>-100.0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72.0</v>
      </c>
      <c r="E22" s="4" t="n">
        <f>E23-E17-E18-E19-E20-E21</f>
        <v>3.0</v>
      </c>
      <c r="F22" s="5" t="n">
        <f>IF(E22=0,"-",(D22-E22)/E22*100)</f>
        <v>2300.0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1016.0</v>
      </c>
      <c r="E23" s="4" t="n">
        <v>179.0</v>
      </c>
      <c r="F23" s="5" t="n">
        <f si="0" t="shared"/>
        <v>467.5977653631285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89.0</v>
      </c>
      <c r="E24" s="4" t="n">
        <v>21.0</v>
      </c>
      <c r="F24" s="5" t="n">
        <f si="0" t="shared"/>
        <v>323.8095238095238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141.0</v>
      </c>
      <c r="E25" s="4" t="n">
        <v>31.0</v>
      </c>
      <c r="F25" s="5" t="n">
        <f si="0" t="shared"/>
        <v>354.83870967741933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187.0</v>
      </c>
      <c r="E26" s="4" t="n">
        <v>32.0</v>
      </c>
      <c r="F26" s="5" t="n">
        <f si="0" t="shared"/>
        <v>484.375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73.0</v>
      </c>
      <c r="E27" s="4" t="n">
        <v>6.0</v>
      </c>
      <c r="F27" s="5" t="n">
        <f si="0" t="shared"/>
        <v>1116.6666666666665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250.0</v>
      </c>
      <c r="E28" s="4" t="n">
        <v>34.0</v>
      </c>
      <c r="F28" s="5" t="n">
        <f si="0" t="shared"/>
        <v>635.2941176470588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14.0</v>
      </c>
      <c r="E29" s="4" t="n">
        <v>0.0</v>
      </c>
      <c r="F29" s="5" t="str">
        <f si="0" t="shared"/>
        <v>-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37.0</v>
      </c>
      <c r="E30" s="4" t="n">
        <v>2.0</v>
      </c>
      <c r="F30" s="5" t="n">
        <f si="0" t="shared"/>
        <v>1750.0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326.0</v>
      </c>
      <c r="E31" s="4" t="n">
        <v>38.0</v>
      </c>
      <c r="F31" s="5" t="n">
        <f si="0" t="shared"/>
        <v>757.8947368421052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17.0</v>
      </c>
      <c r="E32" s="4" t="n">
        <v>2.0</v>
      </c>
      <c r="F32" s="5" t="n">
        <f si="0" t="shared"/>
        <v>750.0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8.0</v>
      </c>
      <c r="E33" s="4" t="n">
        <v>1.0</v>
      </c>
      <c r="F33" s="5" t="n">
        <f si="0" t="shared"/>
        <v>700.0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18.0</v>
      </c>
      <c r="E34" s="4" t="n">
        <v>3.0</v>
      </c>
      <c r="F34" s="5" t="n">
        <f si="0" t="shared"/>
        <v>500.0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547.0</v>
      </c>
      <c r="E35" s="4" t="n">
        <f>E36-E24-E25-E26-E27-E28-E29-E30-E31-E32-E33-E34</f>
        <v>44.0</v>
      </c>
      <c r="F35" s="5" t="n">
        <f si="0" t="shared"/>
        <v>1143.1818181818182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1707.0</v>
      </c>
      <c r="E36" s="4" t="n">
        <v>214.0</v>
      </c>
      <c r="F36" s="5" t="n">
        <f si="0" t="shared"/>
        <v>697.6635514018692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56.0</v>
      </c>
      <c r="E37" s="4" t="n">
        <v>11.0</v>
      </c>
      <c r="F37" s="5" t="n">
        <f si="0" t="shared"/>
        <v>409.09090909090907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7.0</v>
      </c>
      <c r="E38" s="4" t="n">
        <v>1.0</v>
      </c>
      <c r="F38" s="5" t="n">
        <f si="0" t="shared"/>
        <v>600.0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37.0</v>
      </c>
      <c r="E39" s="4" t="n">
        <f>E40-E37-E38</f>
        <v>7.0</v>
      </c>
      <c r="F39" s="5" t="n">
        <f si="0" t="shared"/>
        <v>428.57142857142856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100.0</v>
      </c>
      <c r="E40" s="4" t="n">
        <v>19.0</v>
      </c>
      <c r="F40" s="5" t="n">
        <f si="0" t="shared"/>
        <v>426.3157894736843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40.0</v>
      </c>
      <c r="E41" s="4" t="n">
        <v>0.0</v>
      </c>
      <c r="F41" s="5" t="str">
        <f si="0" t="shared"/>
        <v>-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76.0</v>
      </c>
      <c r="E42" s="4" t="n">
        <f>E43-E41</f>
        <v>0.0</v>
      </c>
      <c r="F42" s="5" t="str">
        <f si="0" t="shared"/>
        <v>-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116.0</v>
      </c>
      <c r="E43" s="4" t="n">
        <v>0.0</v>
      </c>
      <c r="F43" s="5" t="str">
        <f si="0" t="shared"/>
        <v>-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6.0</v>
      </c>
      <c r="E44" s="4" t="n">
        <v>0.0</v>
      </c>
      <c r="F44" s="5" t="str">
        <f si="0" t="shared"/>
        <v>-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1958.0</v>
      </c>
      <c r="E45" s="4" t="n">
        <v>642.0</v>
      </c>
      <c r="F45" s="5" t="n">
        <f si="0" t="shared"/>
        <v>204.98442367601245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17843.0</v>
      </c>
      <c r="E46" s="8" t="n">
        <f>E44+E43+E40+E36+E23+E16+E45</f>
        <v>2559.0</v>
      </c>
      <c r="F46" s="5" t="n">
        <f si="0" t="shared"/>
        <v>597.2645564673701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