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<sst xmlns="http://schemas.openxmlformats.org/spreadsheetml/2006/main" count="98" uniqueCount="56">
  <si>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</si>
  <si>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</si>
  <si>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</si>
  <si>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</si>
  <si>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</si>
  <si>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</si>
  <si>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</si>
  <si>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</si>
  <si>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</si>
  <si>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</si>
  <si>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</si>
  <si>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</si>
  <si>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</si>
  <si>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</si>
  <si>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</si>
  <si>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</si>
  <si>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</si>
  <si>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</si>
  <si>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</si>
  <si>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</si>
  <si>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</si>
  <si>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</si>
  <si>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</si>
  <si>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</si>
  <si>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</si>
  <si>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</si>
  <si>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</si>
  <si>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</si>
  <si>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</si>
  <si>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</si>
  <si>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</si>
  <si>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</si>
  <si>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</si>
  <si>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</si>
  <si>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</si>
  <si>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</si>
  <si>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</si>
  <si>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</si>
  <si>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</si>
  <si>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</si>
  <si>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</si>
  <si>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</si>
  <si>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</si>
  <si>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</si>
  <si>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</si>
  <si>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</si>
  <si>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</si>
  <si>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</si>
  <si>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</si>
  <si>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</si>
  <si>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</si>
  <si>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</si>
  <si>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</si>
  <si>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110年6月來臺旅客人次及成長率－按國籍分
Table 1-3 Visitor Arrivals by Nationality,
 June, 2021</t>
  </si>
  <si>
    <t>110年6月
Jun.., 2021</t>
  </si>
  <si>
    <t>109年6月
Jun..,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</si>
</sst>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187.0</v>
      </c>
      <c r="E3" s="4" t="n">
        <v>464.0</v>
      </c>
      <c r="F3" s="5" t="n">
        <f>IF(E3=0,"-",(D3-E3)/E3*100)</f>
        <v>-59.69827586206896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78.0</v>
      </c>
      <c r="E4" s="4" t="n">
        <v>153.0</v>
      </c>
      <c r="F4" s="5" t="n">
        <f ref="F4:F46" si="0" t="shared">IF(E4=0,"-",(D4-E4)/E4*100)</f>
        <v>-49.01960784313725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27.0</v>
      </c>
      <c r="E5" s="4" t="n">
        <v>19.0</v>
      </c>
      <c r="F5" s="5" t="n">
        <f si="0" t="shared"/>
        <v>42.10526315789473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18.0</v>
      </c>
      <c r="E6" s="4" t="n">
        <v>21.0</v>
      </c>
      <c r="F6" s="5" t="n">
        <f si="0" t="shared"/>
        <v>-14.285714285714285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69.0</v>
      </c>
      <c r="E7" s="4" t="n">
        <v>201.0</v>
      </c>
      <c r="F7" s="5" t="n">
        <f si="0" t="shared"/>
        <v>-65.67164179104478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52.0</v>
      </c>
      <c r="E8" s="4" t="n">
        <v>90.0</v>
      </c>
      <c r="F8" s="5" t="n">
        <f si="0" t="shared"/>
        <v>-42.22222222222222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329.0</v>
      </c>
      <c r="E9" s="4" t="n">
        <v>1604.0</v>
      </c>
      <c r="F9" s="5" t="n">
        <f si="0" t="shared"/>
        <v>-79.48877805486283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184.0</v>
      </c>
      <c r="E10" s="4" t="n">
        <v>892.0</v>
      </c>
      <c r="F10" s="5" t="n">
        <f si="0" t="shared"/>
        <v>-79.37219730941703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18.0</v>
      </c>
      <c r="E11" s="4" t="n">
        <v>291.0</v>
      </c>
      <c r="F11" s="5" t="n">
        <f si="0" t="shared"/>
        <v>-93.81443298969072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16.0</v>
      </c>
      <c r="E12" s="4" t="n">
        <v>1172.0</v>
      </c>
      <c r="F12" s="5" t="n">
        <f si="0" t="shared"/>
        <v>-98.63481228668942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11.0</v>
      </c>
      <c r="E13" s="4" t="n">
        <f>E14-E7-E8-E9-E10-E11-E12</f>
        <v>64.0</v>
      </c>
      <c r="F13" s="5" t="n">
        <f si="0" t="shared"/>
        <v>-82.8125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679.0</v>
      </c>
      <c r="E14" s="4" t="n">
        <v>4314.0</v>
      </c>
      <c r="F14" s="5" t="n">
        <f si="0" t="shared"/>
        <v>-84.26054705609644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4.0</v>
      </c>
      <c r="E15" s="4" t="n">
        <f>E16-E3-E4-E5-E6-E14</f>
        <v>16.0</v>
      </c>
      <c r="F15" s="5" t="n">
        <f si="0" t="shared"/>
        <v>-75.0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993.0</v>
      </c>
      <c r="E16" s="4" t="n">
        <v>4987.0</v>
      </c>
      <c r="F16" s="5" t="n">
        <f si="0" t="shared"/>
        <v>-80.08822939643072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19.0</v>
      </c>
      <c r="E17" s="4" t="n">
        <v>77.0</v>
      </c>
      <c r="F17" s="5" t="n">
        <f si="0" t="shared"/>
        <v>-75.32467532467533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215.0</v>
      </c>
      <c r="E18" s="4" t="n">
        <v>437.0</v>
      </c>
      <c r="F18" s="5" t="n">
        <f si="0" t="shared"/>
        <v>-50.800915331807786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1.0</v>
      </c>
      <c r="E19" s="4" t="n">
        <v>6.0</v>
      </c>
      <c r="F19" s="5" t="n">
        <f si="0" t="shared"/>
        <v>-83.33333333333334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12.0</v>
      </c>
      <c r="E20" s="4" t="n">
        <v>15.0</v>
      </c>
      <c r="F20" s="5" t="n">
        <f si="0" t="shared"/>
        <v>-20.0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21.0</v>
      </c>
      <c r="E22" s="4" t="n">
        <f>E23-E17-E18-E19-E20-E21</f>
        <v>17.0</v>
      </c>
      <c r="F22" s="5" t="n">
        <f>IF(E22=0,"-",(D22-E22)/E22*100)</f>
        <v>23.52941176470588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269.0</v>
      </c>
      <c r="E23" s="4" t="n">
        <v>552.0</v>
      </c>
      <c r="F23" s="5" t="n">
        <f si="0" t="shared"/>
        <v>-51.26811594202898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29.0</v>
      </c>
      <c r="E24" s="4" t="n">
        <v>58.0</v>
      </c>
      <c r="F24" s="5" t="n">
        <f si="0" t="shared"/>
        <v>-50.0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31.0</v>
      </c>
      <c r="E25" s="4" t="n">
        <v>54.0</v>
      </c>
      <c r="F25" s="5" t="n">
        <f si="0" t="shared"/>
        <v>-42.592592592592595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41.0</v>
      </c>
      <c r="E26" s="4" t="n">
        <v>71.0</v>
      </c>
      <c r="F26" s="5" t="n">
        <f si="0" t="shared"/>
        <v>-42.25352112676056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13.0</v>
      </c>
      <c r="E27" s="4" t="n">
        <v>18.0</v>
      </c>
      <c r="F27" s="5" t="n">
        <f si="0" t="shared"/>
        <v>-27.77777777777778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70.0</v>
      </c>
      <c r="E28" s="4" t="n">
        <v>138.0</v>
      </c>
      <c r="F28" s="5" t="n">
        <f si="0" t="shared"/>
        <v>-49.275362318840585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6.0</v>
      </c>
      <c r="E29" s="4" t="n">
        <v>6.0</v>
      </c>
      <c r="F29" s="5" t="n">
        <f si="0" t="shared"/>
        <v>0.0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11.0</v>
      </c>
      <c r="E30" s="4" t="n">
        <v>29.0</v>
      </c>
      <c r="F30" s="5" t="n">
        <f si="0" t="shared"/>
        <v>-62.06896551724138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105.0</v>
      </c>
      <c r="E31" s="4" t="n">
        <v>137.0</v>
      </c>
      <c r="F31" s="5" t="n">
        <f si="0" t="shared"/>
        <v>-23.357664233576642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3.0</v>
      </c>
      <c r="E32" s="4" t="n">
        <v>13.0</v>
      </c>
      <c r="F32" s="5" t="n">
        <f si="0" t="shared"/>
        <v>-76.92307692307693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4.0</v>
      </c>
      <c r="E33" s="4" t="n">
        <v>6.0</v>
      </c>
      <c r="F33" s="5" t="n">
        <f si="0" t="shared"/>
        <v>-33.33333333333333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1.0</v>
      </c>
      <c r="E34" s="4" t="n">
        <v>7.0</v>
      </c>
      <c r="F34" s="5" t="n">
        <f si="0" t="shared"/>
        <v>-85.71428571428571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207.0</v>
      </c>
      <c r="E35" s="4" t="n">
        <f>E36-E24-E25-E26-E27-E28-E29-E30-E31-E32-E33-E34</f>
        <v>162.0</v>
      </c>
      <c r="F35" s="5" t="n">
        <f si="0" t="shared"/>
        <v>27.77777777777778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521.0</v>
      </c>
      <c r="E36" s="4" t="n">
        <v>699.0</v>
      </c>
      <c r="F36" s="5" t="n">
        <f si="0" t="shared"/>
        <v>-25.464949928469245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9.0</v>
      </c>
      <c r="E37" s="4" t="n">
        <v>32.0</v>
      </c>
      <c r="F37" s="5" t="n">
        <f si="0" t="shared"/>
        <v>-71.875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2.0</v>
      </c>
      <c r="E38" s="4" t="n">
        <v>11.0</v>
      </c>
      <c r="F38" s="5" t="n">
        <f si="0" t="shared"/>
        <v>-81.81818181818183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43.0</v>
      </c>
      <c r="E39" s="4" t="n">
        <f>E40-E37-E38</f>
        <v>13.0</v>
      </c>
      <c r="F39" s="5" t="n">
        <f si="0" t="shared"/>
        <v>230.76923076923075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54.0</v>
      </c>
      <c r="E40" s="4" t="n">
        <v>56.0</v>
      </c>
      <c r="F40" s="5" t="n">
        <f si="0" t="shared"/>
        <v>-3.571428571428571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12.0</v>
      </c>
      <c r="E41" s="4" t="n">
        <v>15.0</v>
      </c>
      <c r="F41" s="5" t="n">
        <f si="0" t="shared"/>
        <v>-20.0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16.0</v>
      </c>
      <c r="E42" s="4" t="n">
        <f>E43-E41</f>
        <v>15.0</v>
      </c>
      <c r="F42" s="5" t="n">
        <f si="0" t="shared"/>
        <v>6.666666666666667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28.0</v>
      </c>
      <c r="E43" s="4" t="n">
        <v>30.0</v>
      </c>
      <c r="F43" s="5" t="n">
        <f si="0" t="shared"/>
        <v>-6.666666666666667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0.0</v>
      </c>
      <c r="E44" s="4" t="n">
        <v>1.0</v>
      </c>
      <c r="F44" s="5" t="n">
        <f si="0" t="shared"/>
        <v>-100.0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914.0</v>
      </c>
      <c r="E45" s="4" t="n">
        <v>1166.0</v>
      </c>
      <c r="F45" s="5" t="n">
        <f si="0" t="shared"/>
        <v>-21.612349914236706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2779.0</v>
      </c>
      <c r="E46" s="8" t="n">
        <f>E44+E43+E40+E36+E23+E16+E45</f>
        <v>7491.0</v>
      </c>
      <c r="F46" s="5" t="n">
        <f si="0" t="shared"/>
        <v>-62.902149245761585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