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<sst xmlns="http://schemas.openxmlformats.org/spreadsheetml/2006/main" count="98" uniqueCount="56">
  <si>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</si>
  <si>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</si>
  <si>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</si>
  <si>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</si>
  <si>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</si>
  <si>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</si>
  <si>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</si>
  <si>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</si>
  <si>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</si>
  <si>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</si>
  <si>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</si>
  <si>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</si>
  <si>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</si>
  <si>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</si>
  <si>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</si>
  <si>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</si>
  <si>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</si>
  <si>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</si>
  <si>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</si>
  <si>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</si>
  <si>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</si>
  <si>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</si>
  <si>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</si>
  <si>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</si>
  <si>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</si>
  <si>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</si>
  <si>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</si>
  <si>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</si>
  <si>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</si>
  <si>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</si>
  <si>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</si>
  <si>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</si>
  <si>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</si>
  <si>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</si>
  <si>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</si>
  <si>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</si>
  <si>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</si>
  <si>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</si>
  <si>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</si>
  <si>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</si>
  <si>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</si>
  <si>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</si>
  <si>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</si>
  <si>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</si>
  <si>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</si>
  <si>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</si>
  <si>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</si>
  <si>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</si>
  <si>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</si>
  <si>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</si>
  <si>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</si>
  <si>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</si>
  <si>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</si>
  <si>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110年7月來臺旅客人次及成長率－按國籍分
Table 1-3 Visitor Arrivals by Nationality,
 July, 2021</t>
  </si>
  <si>
    <t>110年7月
Jul.., 2021</t>
  </si>
  <si>
    <t>109年7月
Jul..,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</si>
</sst>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365.0</v>
      </c>
      <c r="E3" s="4" t="n">
        <v>708.0</v>
      </c>
      <c r="F3" s="5" t="n">
        <f>IF(E3=0,"-",(D3-E3)/E3*100)</f>
        <v>-48.44632768361582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117.0</v>
      </c>
      <c r="E4" s="4" t="n">
        <v>322.0</v>
      </c>
      <c r="F4" s="5" t="n">
        <f ref="F4:F46" si="0" t="shared">IF(E4=0,"-",(D4-E4)/E4*100)</f>
        <v>-63.66459627329193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37.0</v>
      </c>
      <c r="E5" s="4" t="n">
        <v>70.0</v>
      </c>
      <c r="F5" s="5" t="n">
        <f si="0" t="shared"/>
        <v>-47.14285714285714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34.0</v>
      </c>
      <c r="E6" s="4" t="n">
        <v>40.0</v>
      </c>
      <c r="F6" s="5" t="n">
        <f si="0" t="shared"/>
        <v>-15.0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167.0</v>
      </c>
      <c r="E7" s="4" t="n">
        <v>358.0</v>
      </c>
      <c r="F7" s="5" t="n">
        <f si="0" t="shared"/>
        <v>-53.351955307262564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114.0</v>
      </c>
      <c r="E8" s="4" t="n">
        <v>106.0</v>
      </c>
      <c r="F8" s="5" t="n">
        <f si="0" t="shared"/>
        <v>7.547169811320755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504.0</v>
      </c>
      <c r="E9" s="4" t="n">
        <v>779.0</v>
      </c>
      <c r="F9" s="5" t="n">
        <f si="0" t="shared"/>
        <v>-35.30166880616174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439.0</v>
      </c>
      <c r="E10" s="4" t="n">
        <v>590.0</v>
      </c>
      <c r="F10" s="5" t="n">
        <f si="0" t="shared"/>
        <v>-25.593220338983052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36.0</v>
      </c>
      <c r="E11" s="4" t="n">
        <v>320.0</v>
      </c>
      <c r="F11" s="5" t="n">
        <f si="0" t="shared"/>
        <v>-88.75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82.0</v>
      </c>
      <c r="E12" s="4" t="n">
        <v>3091.0</v>
      </c>
      <c r="F12" s="5" t="n">
        <f si="0" t="shared"/>
        <v>-97.34713684891621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33.0</v>
      </c>
      <c r="E13" s="4" t="n">
        <f>E14-E7-E8-E9-E10-E11-E12</f>
        <v>88.0</v>
      </c>
      <c r="F13" s="5" t="n">
        <f si="0" t="shared"/>
        <v>-62.5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1375.0</v>
      </c>
      <c r="E14" s="4" t="n">
        <v>5332.0</v>
      </c>
      <c r="F14" s="5" t="n">
        <f si="0" t="shared"/>
        <v>-74.21230307576894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8.0</v>
      </c>
      <c r="E15" s="4" t="n">
        <f>E16-E3-E4-E5-E6-E14</f>
        <v>13.0</v>
      </c>
      <c r="F15" s="5" t="n">
        <f si="0" t="shared"/>
        <v>-38.46153846153847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1936.0</v>
      </c>
      <c r="E16" s="4" t="n">
        <v>6485.0</v>
      </c>
      <c r="F16" s="5" t="n">
        <f si="0" t="shared"/>
        <v>-70.14649190439476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59.0</v>
      </c>
      <c r="E17" s="4" t="n">
        <v>126.0</v>
      </c>
      <c r="F17" s="5" t="n">
        <f si="0" t="shared"/>
        <v>-53.17460317460318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1085.0</v>
      </c>
      <c r="E18" s="4" t="n">
        <v>870.0</v>
      </c>
      <c r="F18" s="5" t="n">
        <f si="0" t="shared"/>
        <v>24.71264367816092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3.0</v>
      </c>
      <c r="E19" s="4" t="n">
        <v>12.0</v>
      </c>
      <c r="F19" s="5" t="n">
        <f si="0" t="shared"/>
        <v>-75.0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6.0</v>
      </c>
      <c r="E20" s="4" t="n">
        <v>22.0</v>
      </c>
      <c r="F20" s="5" t="n">
        <f si="0" t="shared"/>
        <v>-72.72727272727273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1.0</v>
      </c>
      <c r="F21" s="5" t="n">
        <f si="0" t="shared"/>
        <v>100.0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41.0</v>
      </c>
      <c r="E22" s="4" t="n">
        <f>E23-E17-E18-E19-E20-E21</f>
        <v>16.0</v>
      </c>
      <c r="F22" s="5" t="n">
        <f>IF(E22=0,"-",(D22-E22)/E22*100)</f>
        <v>156.25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1196.0</v>
      </c>
      <c r="E23" s="4" t="n">
        <v>1047.0</v>
      </c>
      <c r="F23" s="5" t="n">
        <f si="0" t="shared"/>
        <v>14.231136580706782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53.0</v>
      </c>
      <c r="E24" s="4" t="n">
        <v>62.0</v>
      </c>
      <c r="F24" s="5" t="n">
        <f si="0" t="shared"/>
        <v>-14.516129032258066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104.0</v>
      </c>
      <c r="E25" s="4" t="n">
        <v>91.0</v>
      </c>
      <c r="F25" s="5" t="n">
        <f si="0" t="shared"/>
        <v>14.285714285714285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112.0</v>
      </c>
      <c r="E26" s="4" t="n">
        <v>107.0</v>
      </c>
      <c r="F26" s="5" t="n">
        <f si="0" t="shared"/>
        <v>4.672897196261682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24.0</v>
      </c>
      <c r="E27" s="4" t="n">
        <v>34.0</v>
      </c>
      <c r="F27" s="5" t="n">
        <f si="0" t="shared"/>
        <v>-29.411764705882355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92.0</v>
      </c>
      <c r="E28" s="4" t="n">
        <v>137.0</v>
      </c>
      <c r="F28" s="5" t="n">
        <f si="0" t="shared"/>
        <v>-32.846715328467155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17.0</v>
      </c>
      <c r="E29" s="4" t="n">
        <v>10.0</v>
      </c>
      <c r="F29" s="5" t="n">
        <f si="0" t="shared"/>
        <v>70.0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25.0</v>
      </c>
      <c r="E30" s="4" t="n">
        <v>48.0</v>
      </c>
      <c r="F30" s="5" t="n">
        <f si="0" t="shared"/>
        <v>-47.91666666666667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129.0</v>
      </c>
      <c r="E31" s="4" t="n">
        <v>252.0</v>
      </c>
      <c r="F31" s="5" t="n">
        <f si="0" t="shared"/>
        <v>-48.80952380952381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16.0</v>
      </c>
      <c r="E32" s="4" t="n">
        <v>15.0</v>
      </c>
      <c r="F32" s="5" t="n">
        <f si="0" t="shared"/>
        <v>6.666666666666667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4.0</v>
      </c>
      <c r="E33" s="4" t="n">
        <v>1.0</v>
      </c>
      <c r="F33" s="5" t="n">
        <f si="0" t="shared"/>
        <v>300.0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29.0</v>
      </c>
      <c r="E34" s="4" t="n">
        <v>24.0</v>
      </c>
      <c r="F34" s="5" t="n">
        <f si="0" t="shared"/>
        <v>20.833333333333336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279.0</v>
      </c>
      <c r="E35" s="4" t="n">
        <f>E36-E24-E25-E26-E27-E28-E29-E30-E31-E32-E33-E34</f>
        <v>249.0</v>
      </c>
      <c r="F35" s="5" t="n">
        <f si="0" t="shared"/>
        <v>12.048192771084338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884.0</v>
      </c>
      <c r="E36" s="4" t="n">
        <v>1030.0</v>
      </c>
      <c r="F36" s="5" t="n">
        <f si="0" t="shared"/>
        <v>-14.174757281553399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27.0</v>
      </c>
      <c r="E37" s="4" t="n">
        <v>52.0</v>
      </c>
      <c r="F37" s="5" t="n">
        <f si="0" t="shared"/>
        <v>-48.07692307692308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5.0</v>
      </c>
      <c r="E38" s="4" t="n">
        <v>19.0</v>
      </c>
      <c r="F38" s="5" t="n">
        <f si="0" t="shared"/>
        <v>-73.68421052631578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2.0</v>
      </c>
      <c r="E39" s="4" t="n">
        <f>E40-E37-E38</f>
        <v>13.0</v>
      </c>
      <c r="F39" s="5" t="n">
        <f si="0" t="shared"/>
        <v>-84.61538461538461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34.0</v>
      </c>
      <c r="E40" s="4" t="n">
        <v>84.0</v>
      </c>
      <c r="F40" s="5" t="n">
        <f si="0" t="shared"/>
        <v>-59.523809523809526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14.0</v>
      </c>
      <c r="E41" s="4" t="n">
        <v>15.0</v>
      </c>
      <c r="F41" s="5" t="n">
        <f si="0" t="shared"/>
        <v>-6.666666666666667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17.0</v>
      </c>
      <c r="E42" s="4" t="n">
        <f>E43-E41</f>
        <v>20.0</v>
      </c>
      <c r="F42" s="5" t="n">
        <f si="0" t="shared"/>
        <v>-15.0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31.0</v>
      </c>
      <c r="E43" s="4" t="n">
        <v>35.0</v>
      </c>
      <c r="F43" s="5" t="n">
        <f si="0" t="shared"/>
        <v>-11.428571428571429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1.0</v>
      </c>
      <c r="E44" s="4" t="n">
        <v>1.0</v>
      </c>
      <c r="F44" s="5" t="n">
        <f si="0" t="shared"/>
        <v>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1398.0</v>
      </c>
      <c r="E45" s="4" t="n">
        <v>3066.0</v>
      </c>
      <c r="F45" s="5" t="n">
        <f si="0" t="shared"/>
        <v>-54.40313111545988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5480.0</v>
      </c>
      <c r="E46" s="8" t="n">
        <f>E44+E43+E40+E36+E23+E16+E45</f>
        <v>11748.0</v>
      </c>
      <c r="F46" s="5" t="n">
        <f si="0" t="shared"/>
        <v>-53.35376234252639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