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<sst xmlns="http://schemas.openxmlformats.org/spreadsheetml/2006/main" count="98" uniqueCount="56">
  <si>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</si>
  <si>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</si>
  <si>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</si>
  <si>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</si>
  <si>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</si>
  <si>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</si>
  <si>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</si>
  <si>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</si>
  <si>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</si>
  <si>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</si>
  <si>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</si>
  <si>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</si>
  <si>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</si>
  <si>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</si>
  <si>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</si>
  <si>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</si>
  <si>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</si>
  <si>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</si>
  <si>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</si>
  <si>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</si>
  <si>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</si>
  <si>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</si>
  <si>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</si>
  <si>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</si>
  <si>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</si>
  <si>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</si>
  <si>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</si>
  <si>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</si>
  <si>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</si>
  <si>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</si>
  <si>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</si>
  <si>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</si>
  <si>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</si>
  <si>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</si>
  <si>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</si>
  <si>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</si>
  <si>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</si>
  <si>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</si>
  <si>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</si>
  <si>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</si>
  <si>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</si>
  <si>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</si>
  <si>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</si>
  <si>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</si>
  <si>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</si>
  <si>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</si>
  <si>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</si>
  <si>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</si>
  <si>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</si>
  <si>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</si>
  <si>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</si>
  <si>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</si>
  <si>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</si>
  <si>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112年2月來臺旅客人次及成長率－按國籍分
Table 1-3 Visitor Arrivals by Nationality,
 February, 2023</t>
  </si>
  <si>
    <t>112年2月
Feb.., 2023</t>
  </si>
  <si>
    <t>111年2月
Feb..,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</si>
</sst>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45439.0</v>
      </c>
      <c r="E3" s="4" t="n">
        <v>1156.0</v>
      </c>
      <c r="F3" s="5" t="n">
        <f>IF(E3=0,"-",(D3-E3)/E3*100)</f>
        <v>3830.7093425605535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59022.0</v>
      </c>
      <c r="E4" s="4" t="n">
        <v>361.0</v>
      </c>
      <c r="F4" s="5" t="n">
        <f ref="F4:F46" si="0" t="shared">IF(E4=0,"-",(D4-E4)/E4*100)</f>
        <v>16249.584487534625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2838.0</v>
      </c>
      <c r="E5" s="4" t="n">
        <v>318.0</v>
      </c>
      <c r="F5" s="5" t="n">
        <f si="0" t="shared"/>
        <v>792.4528301886793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1052.0</v>
      </c>
      <c r="E6" s="4" t="n">
        <v>61.0</v>
      </c>
      <c r="F6" s="5" t="n">
        <f si="0" t="shared"/>
        <v>1624.590163934426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40780.0</v>
      </c>
      <c r="E7" s="4" t="n">
        <v>857.0</v>
      </c>
      <c r="F7" s="5" t="n">
        <f si="0" t="shared"/>
        <v>4658.459743290548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24345.0</v>
      </c>
      <c r="E8" s="4" t="n">
        <v>275.0</v>
      </c>
      <c r="F8" s="5" t="n">
        <f si="0" t="shared"/>
        <v>8752.727272727274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16739.0</v>
      </c>
      <c r="E9" s="4" t="n">
        <v>768.0</v>
      </c>
      <c r="F9" s="5" t="n">
        <f si="0" t="shared"/>
        <v>2079.557291666667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18455.0</v>
      </c>
      <c r="E10" s="4" t="n">
        <v>385.0</v>
      </c>
      <c r="F10" s="5" t="n">
        <f si="0" t="shared"/>
        <v>4693.506493506494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28934.0</v>
      </c>
      <c r="E11" s="4" t="n">
        <v>1060.0</v>
      </c>
      <c r="F11" s="5" t="n">
        <f si="0" t="shared"/>
        <v>2629.622641509434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39235.0</v>
      </c>
      <c r="E12" s="4" t="n">
        <v>576.0</v>
      </c>
      <c r="F12" s="5" t="n">
        <f si="0" t="shared"/>
        <v>6711.631944444444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1203.0</v>
      </c>
      <c r="E13" s="4" t="n">
        <f>E14-E7-E8-E9-E10-E11-E12</f>
        <v>34.0</v>
      </c>
      <c r="F13" s="5" t="n">
        <f si="0" t="shared"/>
        <v>3438.2352941176473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169691.0</v>
      </c>
      <c r="E14" s="4" t="n">
        <v>3955.0</v>
      </c>
      <c r="F14" s="5" t="n">
        <f si="0" t="shared"/>
        <v>4190.543615676359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588.0</v>
      </c>
      <c r="E15" s="4" t="n">
        <f>E16-E3-E4-E5-E6-E14</f>
        <v>57.0</v>
      </c>
      <c r="F15" s="5" t="n">
        <f si="0" t="shared"/>
        <v>931.578947368421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278630.0</v>
      </c>
      <c r="E16" s="4" t="n">
        <v>5908.0</v>
      </c>
      <c r="F16" s="5" t="n">
        <f si="0" t="shared"/>
        <v>4616.14759647935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5823.0</v>
      </c>
      <c r="E17" s="4" t="n">
        <v>143.0</v>
      </c>
      <c r="F17" s="5" t="n">
        <f si="0" t="shared"/>
        <v>3972.027972027972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26169.0</v>
      </c>
      <c r="E18" s="4" t="n">
        <v>884.0</v>
      </c>
      <c r="F18" s="5" t="n">
        <f si="0" t="shared"/>
        <v>2860.2941176470586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149.0</v>
      </c>
      <c r="E19" s="4" t="n">
        <v>33.0</v>
      </c>
      <c r="F19" s="5" t="n">
        <f si="0" t="shared"/>
        <v>351.5151515151515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181.0</v>
      </c>
      <c r="E20" s="4" t="n">
        <v>32.0</v>
      </c>
      <c r="F20" s="5" t="n">
        <f si="0" t="shared"/>
        <v>465.625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56.0</v>
      </c>
      <c r="E21" s="4" t="n">
        <v>6.0</v>
      </c>
      <c r="F21" s="5" t="n">
        <f si="0" t="shared"/>
        <v>833.3333333333334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976.0</v>
      </c>
      <c r="E22" s="4" t="n">
        <f>E23-E17-E18-E19-E20-E21</f>
        <v>118.0</v>
      </c>
      <c r="F22" s="5" t="n">
        <f>IF(E22=0,"-",(D22-E22)/E22*100)</f>
        <v>727.1186440677966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33354.0</v>
      </c>
      <c r="E23" s="4" t="n">
        <v>1216.0</v>
      </c>
      <c r="F23" s="5" t="n">
        <f si="0" t="shared"/>
        <v>2642.927631578947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437.0</v>
      </c>
      <c r="E24" s="4" t="n">
        <v>64.0</v>
      </c>
      <c r="F24" s="5" t="n">
        <f si="0" t="shared"/>
        <v>582.8125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3190.0</v>
      </c>
      <c r="E25" s="4" t="n">
        <v>139.0</v>
      </c>
      <c r="F25" s="5" t="n">
        <f si="0" t="shared"/>
        <v>2194.9640287769785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3662.0</v>
      </c>
      <c r="E26" s="4" t="n">
        <v>183.0</v>
      </c>
      <c r="F26" s="5" t="n">
        <f si="0" t="shared"/>
        <v>1901.0928961748632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1059.0</v>
      </c>
      <c r="E27" s="4" t="n">
        <v>54.0</v>
      </c>
      <c r="F27" s="5" t="n">
        <f si="0" t="shared"/>
        <v>1861.111111111111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1539.0</v>
      </c>
      <c r="E28" s="4" t="n">
        <v>215.0</v>
      </c>
      <c r="F28" s="5" t="n">
        <f si="0" t="shared"/>
        <v>615.813953488372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502.0</v>
      </c>
      <c r="E29" s="4" t="n">
        <v>20.0</v>
      </c>
      <c r="F29" s="5" t="n">
        <f si="0" t="shared"/>
        <v>2410.0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662.0</v>
      </c>
      <c r="E30" s="4" t="n">
        <v>46.0</v>
      </c>
      <c r="F30" s="5" t="n">
        <f si="0" t="shared"/>
        <v>1339.1304347826087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4357.0</v>
      </c>
      <c r="E31" s="4" t="n">
        <v>304.0</v>
      </c>
      <c r="F31" s="5" t="n">
        <f si="0" t="shared"/>
        <v>1333.2236842105265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580.0</v>
      </c>
      <c r="E32" s="4" t="n">
        <v>22.0</v>
      </c>
      <c r="F32" s="5" t="n">
        <f si="0" t="shared"/>
        <v>2536.3636363636365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121.0</v>
      </c>
      <c r="E33" s="4" t="n">
        <v>8.0</v>
      </c>
      <c r="F33" s="5" t="n">
        <f si="0" t="shared"/>
        <v>1412.5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442.0</v>
      </c>
      <c r="E34" s="4" t="n">
        <v>24.0</v>
      </c>
      <c r="F34" s="5" t="n">
        <f si="0" t="shared"/>
        <v>1741.6666666666667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3920.0</v>
      </c>
      <c r="E35" s="4" t="n">
        <f>E36-E24-E25-E26-E27-E28-E29-E30-E31-E32-E33-E34</f>
        <v>504.0</v>
      </c>
      <c r="F35" s="5" t="n">
        <f si="0" t="shared"/>
        <v>677.7777777777777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20471.0</v>
      </c>
      <c r="E36" s="4" t="n">
        <v>1583.0</v>
      </c>
      <c r="F36" s="5" t="n">
        <f si="0" t="shared"/>
        <v>1193.1775110549588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4392.0</v>
      </c>
      <c r="E37" s="4" t="n">
        <v>83.0</v>
      </c>
      <c r="F37" s="5" t="n">
        <f si="0" t="shared"/>
        <v>5191.566265060241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823.0</v>
      </c>
      <c r="E38" s="4" t="n">
        <v>8.0</v>
      </c>
      <c r="F38" s="5" t="n">
        <f si="0" t="shared"/>
        <v>10187.5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114.0</v>
      </c>
      <c r="E39" s="4" t="n">
        <f>E40-E37-E38</f>
        <v>13.0</v>
      </c>
      <c r="F39" s="5" t="n">
        <f si="0" t="shared"/>
        <v>776.9230769230769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5329.0</v>
      </c>
      <c r="E40" s="4" t="n">
        <v>104.0</v>
      </c>
      <c r="F40" s="5" t="n">
        <f si="0" t="shared"/>
        <v>5024.038461538461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369.0</v>
      </c>
      <c r="E41" s="4" t="n">
        <v>74.0</v>
      </c>
      <c r="F41" s="5" t="n">
        <f si="0" t="shared"/>
        <v>398.64864864864865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338.0</v>
      </c>
      <c r="E42" s="4" t="n">
        <f>E43-E41</f>
        <v>78.0</v>
      </c>
      <c r="F42" s="5" t="n">
        <f si="0" t="shared"/>
        <v>333.33333333333337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707.0</v>
      </c>
      <c r="E43" s="4" t="n">
        <v>152.0</v>
      </c>
      <c r="F43" s="5" t="n">
        <f si="0" t="shared"/>
        <v>365.1315789473684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65.0</v>
      </c>
      <c r="E44" s="4" t="n">
        <v>6.0</v>
      </c>
      <c r="F44" s="5" t="n">
        <f si="0" t="shared"/>
        <v>983.3333333333334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30542.0</v>
      </c>
      <c r="E45" s="4" t="n">
        <v>2587.0</v>
      </c>
      <c r="F45" s="5" t="n">
        <f si="0" t="shared"/>
        <v>1080.595284112872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369098.0</v>
      </c>
      <c r="E46" s="8" t="n">
        <f>E44+E43+E40+E36+E23+E16+E45</f>
        <v>11556.0</v>
      </c>
      <c r="F46" s="5" t="n">
        <f si="0" t="shared"/>
        <v>3093.994461751471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