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<sst xmlns="http://schemas.openxmlformats.org/spreadsheetml/2006/main" count="98" uniqueCount="56">
  <si>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</si>
  <si>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</si>
  <si>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</si>
  <si>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</si>
  <si>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</si>
  <si>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</si>
  <si>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</si>
  <si>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</si>
  <si>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</si>
  <si>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</si>
  <si>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</si>
  <si>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</si>
  <si>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</si>
  <si>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</si>
  <si>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</si>
  <si>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</si>
  <si>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</si>
  <si>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</si>
  <si>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</si>
  <si>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</si>
  <si>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</si>
  <si>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</si>
  <si>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</si>
  <si>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</si>
  <si>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</si>
  <si>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</si>
  <si>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</si>
  <si>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</si>
  <si>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</si>
  <si>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</si>
  <si>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</si>
  <si>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</si>
  <si>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</si>
  <si>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</si>
  <si>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</si>
  <si>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</si>
  <si>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</si>
  <si>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</si>
  <si>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</si>
  <si>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</si>
  <si>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</si>
  <si>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</si>
  <si>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</si>
  <si>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</si>
  <si>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</si>
  <si>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</si>
  <si>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</si>
  <si>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</si>
  <si>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</si>
  <si>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</si>
  <si>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</si>
  <si>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</si>
  <si>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</si>
  <si>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97年10月來臺旅客人次及成長率－按國籍分
Table 1-3 Visitor Arrivals by Nationality,
 October, 2008</t>
  </si>
  <si>
    <t>97年10月
Oct.., 2008</t>
  </si>
  <si>
    <t>96年10月
Oct..,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</si>
</sst>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95594.0</v>
      </c>
      <c r="E3" s="4" t="n">
        <v>0.0</v>
      </c>
      <c r="F3" s="5" t="str">
        <f>IF(E3=0,"-",(D3-E3)/E3*100)</f>
        <v>-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17408.0</v>
      </c>
      <c r="E4" s="4" t="n">
        <v>0.0</v>
      </c>
      <c r="F4" s="5" t="str">
        <f ref="F4:F46" si="0" t="shared">IF(E4=0,"-",(D4-E4)/E4*100)</f>
        <v>-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1830.0</v>
      </c>
      <c r="E5" s="4" t="n">
        <v>0.0</v>
      </c>
      <c r="F5" s="5" t="str">
        <f si="0" t="shared"/>
        <v>-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1001.0</v>
      </c>
      <c r="E6" s="4" t="n">
        <v>0.0</v>
      </c>
      <c r="F6" s="5" t="str">
        <f si="0" t="shared"/>
        <v>-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15502.0</v>
      </c>
      <c r="E7" s="4" t="n">
        <v>0.0</v>
      </c>
      <c r="F7" s="5" t="str">
        <f si="0" t="shared"/>
        <v>-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15248.0</v>
      </c>
      <c r="E8" s="4" t="n">
        <v>0.0</v>
      </c>
      <c r="F8" s="5" t="str">
        <f si="0" t="shared"/>
        <v>-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11656.0</v>
      </c>
      <c r="E9" s="4" t="n">
        <v>0.0</v>
      </c>
      <c r="F9" s="5" t="str">
        <f si="0" t="shared"/>
        <v>-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7244.0</v>
      </c>
      <c r="E10" s="4" t="n">
        <v>0.0</v>
      </c>
      <c r="F10" s="5" t="str">
        <f si="0" t="shared"/>
        <v>-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7539.0</v>
      </c>
      <c r="E11" s="4" t="n">
        <v>0.0</v>
      </c>
      <c r="F11" s="5" t="str">
        <f si="0" t="shared"/>
        <v>-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5744.0</v>
      </c>
      <c r="E12" s="4" t="n">
        <v>0.0</v>
      </c>
      <c r="F12" s="5" t="str">
        <f si="0" t="shared"/>
        <v>-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332.0</v>
      </c>
      <c r="E13" s="4" t="n">
        <f>E14-E7-E8-E9-E10-E11-E12</f>
        <v>0.0</v>
      </c>
      <c r="F13" s="5" t="str">
        <f si="0" t="shared"/>
        <v>-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63265.0</v>
      </c>
      <c r="E14" s="4" t="n">
        <v>0.0</v>
      </c>
      <c r="F14" s="5" t="str">
        <f si="0" t="shared"/>
        <v>-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415.0</v>
      </c>
      <c r="E15" s="4" t="n">
        <f>E16-E3-E4-E5-E6-E14</f>
        <v>0.0</v>
      </c>
      <c r="F15" s="5" t="str">
        <f si="0" t="shared"/>
        <v>-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179513.0</v>
      </c>
      <c r="E16" s="4" t="n">
        <v>0.0</v>
      </c>
      <c r="F16" s="5" t="str">
        <f si="0" t="shared"/>
        <v>-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6591.0</v>
      </c>
      <c r="E17" s="4" t="n">
        <v>0.0</v>
      </c>
      <c r="F17" s="5" t="str">
        <f si="0" t="shared"/>
        <v>-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34768.0</v>
      </c>
      <c r="E18" s="4" t="n">
        <v>0.0</v>
      </c>
      <c r="F18" s="5" t="str">
        <f si="0" t="shared"/>
        <v>-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253.0</v>
      </c>
      <c r="E19" s="4" t="n">
        <v>0.0</v>
      </c>
      <c r="F19" s="5" t="str">
        <f si="0" t="shared"/>
        <v>-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406.0</v>
      </c>
      <c r="E20" s="4" t="n">
        <v>0.0</v>
      </c>
      <c r="F20" s="5" t="str">
        <f si="0" t="shared"/>
        <v>-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109.0</v>
      </c>
      <c r="E21" s="4" t="n">
        <v>0.0</v>
      </c>
      <c r="F21" s="5" t="str">
        <f si="0" t="shared"/>
        <v>-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674.0</v>
      </c>
      <c r="E22" s="4" t="n">
        <f>E23-E17-E18-E19-E20-E21</f>
        <v>0.0</v>
      </c>
      <c r="F22" s="5" t="str">
        <f>IF(E22=0,"-",(D22-E22)/E22*100)</f>
        <v>-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42801.0</v>
      </c>
      <c r="E23" s="4" t="n">
        <v>0.0</v>
      </c>
      <c r="F23" s="5" t="str">
        <f si="0" t="shared"/>
        <v>-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486.0</v>
      </c>
      <c r="E24" s="4" t="n">
        <v>0.0</v>
      </c>
      <c r="F24" s="5" t="str">
        <f si="0" t="shared"/>
        <v>-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2789.0</v>
      </c>
      <c r="E25" s="4" t="n">
        <v>0.0</v>
      </c>
      <c r="F25" s="5" t="str">
        <f si="0" t="shared"/>
        <v>-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4481.0</v>
      </c>
      <c r="E26" s="4" t="n">
        <v>0.0</v>
      </c>
      <c r="F26" s="5" t="str">
        <f si="0" t="shared"/>
        <v>-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1579.0</v>
      </c>
      <c r="E27" s="4" t="n">
        <v>0.0</v>
      </c>
      <c r="F27" s="5" t="str">
        <f si="0" t="shared"/>
        <v>-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1329.0</v>
      </c>
      <c r="E28" s="4" t="n">
        <v>0.0</v>
      </c>
      <c r="F28" s="5" t="str">
        <f si="0" t="shared"/>
        <v>-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694.0</v>
      </c>
      <c r="E29" s="4" t="n">
        <v>0.0</v>
      </c>
      <c r="F29" s="5" t="str">
        <f si="0" t="shared"/>
        <v>-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682.0</v>
      </c>
      <c r="E30" s="4" t="n">
        <v>0.0</v>
      </c>
      <c r="F30" s="5" t="str">
        <f si="0" t="shared"/>
        <v>-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5999.0</v>
      </c>
      <c r="E31" s="4" t="n">
        <v>0.0</v>
      </c>
      <c r="F31" s="5" t="str">
        <f si="0" t="shared"/>
        <v>-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488.0</v>
      </c>
      <c r="E32" s="4" t="n">
        <v>0.0</v>
      </c>
      <c r="F32" s="5" t="str">
        <f si="0" t="shared"/>
        <v>-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133.0</v>
      </c>
      <c r="E33" s="4" t="n">
        <v>0.0</v>
      </c>
      <c r="F33" s="5" t="str">
        <f si="0" t="shared"/>
        <v>-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764.0</v>
      </c>
      <c r="E34" s="4" t="n">
        <v>0.0</v>
      </c>
      <c r="F34" s="5" t="str">
        <f si="0" t="shared"/>
        <v>-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4121.0</v>
      </c>
      <c r="E35" s="4" t="n">
        <f>E36-E24-E25-E26-E27-E28-E29-E30-E31-E32-E33-E34</f>
        <v>0.0</v>
      </c>
      <c r="F35" s="5" t="str">
        <f si="0" t="shared"/>
        <v>-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23545.0</v>
      </c>
      <c r="E36" s="4" t="n">
        <v>0.0</v>
      </c>
      <c r="F36" s="5" t="str">
        <f si="0" t="shared"/>
        <v>-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5819.0</v>
      </c>
      <c r="E37" s="4" t="n">
        <v>0.0</v>
      </c>
      <c r="F37" s="5" t="str">
        <f si="0" t="shared"/>
        <v>-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958.0</v>
      </c>
      <c r="E38" s="4" t="n">
        <v>0.0</v>
      </c>
      <c r="F38" s="5" t="str">
        <f si="0" t="shared"/>
        <v>-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41.0</v>
      </c>
      <c r="E39" s="4" t="n">
        <f>E40-E37-E38</f>
        <v>0.0</v>
      </c>
      <c r="F39" s="5" t="str">
        <f si="0" t="shared"/>
        <v>-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6818.0</v>
      </c>
      <c r="E40" s="4" t="n">
        <v>0.0</v>
      </c>
      <c r="F40" s="5" t="str">
        <f si="0" t="shared"/>
        <v>-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406.0</v>
      </c>
      <c r="E41" s="4" t="n">
        <v>0.0</v>
      </c>
      <c r="F41" s="5" t="str">
        <f si="0" t="shared"/>
        <v>-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309.0</v>
      </c>
      <c r="E42" s="4" t="n">
        <f>E43-E41</f>
        <v>0.0</v>
      </c>
      <c r="F42" s="5" t="str">
        <f si="0" t="shared"/>
        <v>-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715.0</v>
      </c>
      <c r="E43" s="4" t="n">
        <v>0.0</v>
      </c>
      <c r="F43" s="5" t="str">
        <f si="0" t="shared"/>
        <v>-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36.0</v>
      </c>
      <c r="E44" s="4" t="n">
        <v>0.0</v>
      </c>
      <c r="F44" s="5" t="str">
        <f si="0" t="shared"/>
        <v>-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73610.0</v>
      </c>
      <c r="E45" s="4" t="n">
        <v>55701.0</v>
      </c>
      <c r="F45" s="5" t="n">
        <f si="0" t="shared"/>
        <v>32.15202599594262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327038.0</v>
      </c>
      <c r="E46" s="8" t="n">
        <f>E44+E43+E40+E36+E23+E16+E45</f>
        <v>55701.0</v>
      </c>
      <c r="F46" s="5" t="n">
        <f si="0" t="shared"/>
        <v>487.1312902820416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