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<sst xmlns="http://schemas.openxmlformats.org/spreadsheetml/2006/main" count="98" uniqueCount="56">
  <si>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</si>
  <si>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</si>
  <si>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</si>
  <si>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</si>
  <si>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</si>
  <si>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</si>
  <si>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</si>
  <si>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</si>
  <si>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</si>
  <si>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</si>
  <si>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</si>
  <si>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</si>
  <si>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</si>
  <si>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</si>
  <si>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</si>
  <si>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</si>
  <si>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</si>
  <si>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</si>
  <si>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</si>
  <si>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</si>
  <si>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</si>
  <si>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</si>
  <si>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</si>
  <si>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</si>
  <si>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</si>
  <si>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</si>
  <si>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</si>
  <si>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</si>
  <si>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</si>
  <si>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</si>
  <si>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</si>
  <si>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</si>
  <si>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</si>
  <si>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</si>
  <si>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</si>
  <si>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</si>
  <si>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</si>
  <si>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</si>
  <si>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</si>
  <si>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</si>
  <si>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</si>
  <si>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</si>
  <si>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</si>
  <si>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</si>
  <si>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</si>
  <si>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</si>
  <si>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</si>
  <si>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</si>
  <si>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</si>
  <si>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</si>
  <si>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</si>
  <si>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</si>
  <si>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</si>
  <si>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97年6月來臺旅客人次及成長率－按國籍分
Table 1-3 Visitor Arrivals by Nationality,
 June, 2008</t>
  </si>
  <si>
    <t>97年6月
Jun.., 2008</t>
  </si>
  <si>
    <t>96年6月
Jun..,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</si>
</sst>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86531.0</v>
      </c>
      <c r="E3" s="4" t="n">
        <v>0.0</v>
      </c>
      <c r="F3" s="5" t="str">
        <f>IF(E3=0,"-",(D3-E3)/E3*100)</f>
        <v>-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23551.0</v>
      </c>
      <c r="E4" s="4" t="n">
        <v>0.0</v>
      </c>
      <c r="F4" s="5" t="str">
        <f ref="F4:F46" si="0" t="shared">IF(E4=0,"-",(D4-E4)/E4*100)</f>
        <v>-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2518.0</v>
      </c>
      <c r="E5" s="4" t="n">
        <v>0.0</v>
      </c>
      <c r="F5" s="5" t="str">
        <f si="0" t="shared"/>
        <v>-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1427.0</v>
      </c>
      <c r="E6" s="4" t="n">
        <v>0.0</v>
      </c>
      <c r="F6" s="5" t="str">
        <f si="0" t="shared"/>
        <v>-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11861.0</v>
      </c>
      <c r="E7" s="4" t="n">
        <v>0.0</v>
      </c>
      <c r="F7" s="5" t="str">
        <f si="0" t="shared"/>
        <v>-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16909.0</v>
      </c>
      <c r="E8" s="4" t="n">
        <v>0.0</v>
      </c>
      <c r="F8" s="5" t="str">
        <f si="0" t="shared"/>
        <v>-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11105.0</v>
      </c>
      <c r="E9" s="4" t="n">
        <v>0.0</v>
      </c>
      <c r="F9" s="5" t="str">
        <f si="0" t="shared"/>
        <v>-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8355.0</v>
      </c>
      <c r="E10" s="4" t="n">
        <v>0.0</v>
      </c>
      <c r="F10" s="5" t="str">
        <f si="0" t="shared"/>
        <v>-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8577.0</v>
      </c>
      <c r="E11" s="4" t="n">
        <v>0.0</v>
      </c>
      <c r="F11" s="5" t="str">
        <f si="0" t="shared"/>
        <v>-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8618.0</v>
      </c>
      <c r="E12" s="4" t="n">
        <v>0.0</v>
      </c>
      <c r="F12" s="5" t="str">
        <f si="0" t="shared"/>
        <v>-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414.0</v>
      </c>
      <c r="E13" s="4" t="n">
        <f>E14-E7-E8-E9-E10-E11-E12</f>
        <v>0.0</v>
      </c>
      <c r="F13" s="5" t="str">
        <f si="0" t="shared"/>
        <v>-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65839.0</v>
      </c>
      <c r="E14" s="4" t="n">
        <v>0.0</v>
      </c>
      <c r="F14" s="5" t="str">
        <f si="0" t="shared"/>
        <v>-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447.0</v>
      </c>
      <c r="E15" s="4" t="n">
        <f>E16-E3-E4-E5-E6-E14</f>
        <v>0.0</v>
      </c>
      <c r="F15" s="5" t="str">
        <f si="0" t="shared"/>
        <v>-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180313.0</v>
      </c>
      <c r="E16" s="4" t="n">
        <v>0.0</v>
      </c>
      <c r="F16" s="5" t="str">
        <f si="0" t="shared"/>
        <v>-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6382.0</v>
      </c>
      <c r="E17" s="4" t="n">
        <v>0.0</v>
      </c>
      <c r="F17" s="5" t="str">
        <f si="0" t="shared"/>
        <v>-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38898.0</v>
      </c>
      <c r="E18" s="4" t="n">
        <v>0.0</v>
      </c>
      <c r="F18" s="5" t="str">
        <f si="0" t="shared"/>
        <v>-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242.0</v>
      </c>
      <c r="E19" s="4" t="n">
        <v>0.0</v>
      </c>
      <c r="F19" s="5" t="str">
        <f si="0" t="shared"/>
        <v>-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548.0</v>
      </c>
      <c r="E20" s="4" t="n">
        <v>0.0</v>
      </c>
      <c r="F20" s="5" t="str">
        <f si="0" t="shared"/>
        <v>-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82.0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643.0</v>
      </c>
      <c r="E22" s="4" t="n">
        <f>E23-E17-E18-E19-E20-E21</f>
        <v>0.0</v>
      </c>
      <c r="F22" s="5" t="str">
        <f>IF(E22=0,"-",(D22-E22)/E22*100)</f>
        <v>-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46795.0</v>
      </c>
      <c r="E23" s="4" t="n">
        <v>0.0</v>
      </c>
      <c r="F23" s="5" t="str">
        <f si="0" t="shared"/>
        <v>-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441.0</v>
      </c>
      <c r="E24" s="4" t="n">
        <v>0.0</v>
      </c>
      <c r="F24" s="5" t="str">
        <f si="0" t="shared"/>
        <v>-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2642.0</v>
      </c>
      <c r="E25" s="4" t="n">
        <v>0.0</v>
      </c>
      <c r="F25" s="5" t="str">
        <f si="0" t="shared"/>
        <v>-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3639.0</v>
      </c>
      <c r="E26" s="4" t="n">
        <v>0.0</v>
      </c>
      <c r="F26" s="5" t="str">
        <f si="0" t="shared"/>
        <v>-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1555.0</v>
      </c>
      <c r="E27" s="4" t="n">
        <v>0.0</v>
      </c>
      <c r="F27" s="5" t="str">
        <f si="0" t="shared"/>
        <v>-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1336.0</v>
      </c>
      <c r="E28" s="4" t="n">
        <v>0.0</v>
      </c>
      <c r="F28" s="5" t="str">
        <f si="0" t="shared"/>
        <v>-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567.0</v>
      </c>
      <c r="E29" s="4" t="n">
        <v>0.0</v>
      </c>
      <c r="F29" s="5" t="str">
        <f si="0" t="shared"/>
        <v>-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655.0</v>
      </c>
      <c r="E30" s="4" t="n">
        <v>0.0</v>
      </c>
      <c r="F30" s="5" t="str">
        <f si="0" t="shared"/>
        <v>-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6309.0</v>
      </c>
      <c r="E31" s="4" t="n">
        <v>0.0</v>
      </c>
      <c r="F31" s="5" t="str">
        <f si="0" t="shared"/>
        <v>-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405.0</v>
      </c>
      <c r="E32" s="4" t="n">
        <v>0.0</v>
      </c>
      <c r="F32" s="5" t="str">
        <f si="0" t="shared"/>
        <v>-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132.0</v>
      </c>
      <c r="E33" s="4" t="n">
        <v>0.0</v>
      </c>
      <c r="F33" s="5" t="str">
        <f si="0" t="shared"/>
        <v>-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580.0</v>
      </c>
      <c r="E34" s="4" t="n">
        <v>0.0</v>
      </c>
      <c r="F34" s="5" t="str">
        <f si="0" t="shared"/>
        <v>-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5103.0</v>
      </c>
      <c r="E35" s="4" t="n">
        <f>E36-E24-E25-E26-E27-E28-E29-E30-E31-E32-E33-E34</f>
        <v>0.0</v>
      </c>
      <c r="F35" s="5" t="str">
        <f si="0" t="shared"/>
        <v>-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23364.0</v>
      </c>
      <c r="E36" s="4" t="n">
        <v>0.0</v>
      </c>
      <c r="F36" s="5" t="str">
        <f si="0" t="shared"/>
        <v>-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5250.0</v>
      </c>
      <c r="E37" s="4" t="n">
        <v>0.0</v>
      </c>
      <c r="F37" s="5" t="str">
        <f si="0" t="shared"/>
        <v>-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921.0</v>
      </c>
      <c r="E38" s="4" t="n">
        <v>0.0</v>
      </c>
      <c r="F38" s="5" t="str">
        <f si="0" t="shared"/>
        <v>-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79.0</v>
      </c>
      <c r="E39" s="4" t="n">
        <f>E40-E37-E38</f>
        <v>0.0</v>
      </c>
      <c r="F39" s="5" t="str">
        <f si="0" t="shared"/>
        <v>-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6250.0</v>
      </c>
      <c r="E40" s="4" t="n">
        <v>0.0</v>
      </c>
      <c r="F40" s="5" t="str">
        <f si="0" t="shared"/>
        <v>-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481.0</v>
      </c>
      <c r="E41" s="4" t="n">
        <v>0.0</v>
      </c>
      <c r="F41" s="5" t="str">
        <f si="0" t="shared"/>
        <v>-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441.0</v>
      </c>
      <c r="E42" s="4" t="n">
        <f>E43-E41</f>
        <v>0.0</v>
      </c>
      <c r="F42" s="5" t="str">
        <f si="0" t="shared"/>
        <v>-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922.0</v>
      </c>
      <c r="E43" s="4" t="n">
        <v>0.0</v>
      </c>
      <c r="F43" s="5" t="str">
        <f si="0" t="shared"/>
        <v>-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27.0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82783.0</v>
      </c>
      <c r="E45" s="4" t="n">
        <v>68447.0</v>
      </c>
      <c r="F45" s="5" t="n">
        <f si="0" t="shared"/>
        <v>20.944672520344206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340454.0</v>
      </c>
      <c r="E46" s="8" t="n">
        <f>E44+E43+E40+E36+E23+E16+E45</f>
        <v>68447.0</v>
      </c>
      <c r="F46" s="5" t="n">
        <f si="0" t="shared"/>
        <v>397.39798676348124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