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<sst xmlns="http://schemas.openxmlformats.org/spreadsheetml/2006/main" count="98" uniqueCount="56">
  <si>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</si>
  <si>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</si>
  <si>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</si>
  <si>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</si>
  <si>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</si>
  <si>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</si>
  <si>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</si>
  <si>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</si>
  <si>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</si>
  <si>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</si>
  <si>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</si>
  <si>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</si>
  <si>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</si>
  <si>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</si>
  <si>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</si>
  <si>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</si>
  <si>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</si>
  <si>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</si>
  <si>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</si>
  <si>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</si>
  <si>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</si>
  <si>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</si>
  <si>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</si>
  <si>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</si>
  <si>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</si>
  <si>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</si>
  <si>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</si>
  <si>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</si>
  <si>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</si>
  <si>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</si>
  <si>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</si>
  <si>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</si>
  <si>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</si>
  <si>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</si>
  <si>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</si>
  <si>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</si>
  <si>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</si>
  <si>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</si>
  <si>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</si>
  <si>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</si>
  <si>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</si>
  <si>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</si>
  <si>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</si>
  <si>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</si>
  <si>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</si>
  <si>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</si>
  <si>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</si>
  <si>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</si>
  <si>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</si>
  <si>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</si>
  <si>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</si>
  <si>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</si>
  <si>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</si>
  <si>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98年11月來臺旅客人次及成長率－按國籍分
Table 1-3 Visitor Arrivals by Nationality,
 November, 2009</t>
  </si>
  <si>
    <t>98年11月
Nov.., 2009</t>
  </si>
  <si>
    <t>97年11月
Nov..,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</si>
</sst>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85339.0</v>
      </c>
      <c r="E3" s="4" t="n">
        <v>96607.0</v>
      </c>
      <c r="F3" s="5" t="n">
        <f>IF(E3=0,"-",(D3-E3)/E3*100)</f>
        <v>-11.66375107393874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12993.0</v>
      </c>
      <c r="E4" s="4" t="n">
        <v>14339.0</v>
      </c>
      <c r="F4" s="5" t="n">
        <f ref="F4:F46" si="0" t="shared">IF(E4=0,"-",(D4-E4)/E4*100)</f>
        <v>-9.386986540205035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2159.0</v>
      </c>
      <c r="E5" s="4" t="n">
        <v>1736.0</v>
      </c>
      <c r="F5" s="5" t="n">
        <f si="0" t="shared"/>
        <v>24.36635944700461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1090.0</v>
      </c>
      <c r="E6" s="4" t="n">
        <v>1004.0</v>
      </c>
      <c r="F6" s="5" t="n">
        <f si="0" t="shared"/>
        <v>8.565737051792828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24341.0</v>
      </c>
      <c r="E7" s="4" t="n">
        <v>19796.0</v>
      </c>
      <c r="F7" s="5" t="n">
        <f si="0" t="shared"/>
        <v>22.95918367346939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22411.0</v>
      </c>
      <c r="E8" s="4" t="n">
        <v>22406.0</v>
      </c>
      <c r="F8" s="5" t="n">
        <f si="0" t="shared"/>
        <v>0.022315451218423637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9144.0</v>
      </c>
      <c r="E9" s="4" t="n">
        <v>9058.0</v>
      </c>
      <c r="F9" s="5" t="n">
        <f si="0" t="shared"/>
        <v>0.9494369618017221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7191.0</v>
      </c>
      <c r="E10" s="4" t="n">
        <v>5687.0</v>
      </c>
      <c r="F10" s="5" t="n">
        <f si="0" t="shared"/>
        <v>26.446280991735538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7156.0</v>
      </c>
      <c r="E11" s="4" t="n">
        <v>5134.0</v>
      </c>
      <c r="F11" s="5" t="n">
        <f si="0" t="shared"/>
        <v>39.38449552006233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5549.0</v>
      </c>
      <c r="E12" s="4" t="n">
        <v>5089.0</v>
      </c>
      <c r="F12" s="5" t="n">
        <f si="0" t="shared"/>
        <v>9.039103949695422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285.0</v>
      </c>
      <c r="E13" s="4" t="n">
        <f>E14-E7-E8-E9-E10-E11-E12</f>
        <v>316.0</v>
      </c>
      <c r="F13" s="5" t="n">
        <f si="0" t="shared"/>
        <v>-9.81012658227848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76077.0</v>
      </c>
      <c r="E14" s="4" t="n">
        <v>67486.0</v>
      </c>
      <c r="F14" s="5" t="n">
        <f si="0" t="shared"/>
        <v>12.730047713599857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523.0</v>
      </c>
      <c r="E15" s="4" t="n">
        <f>E16-E3-E4-E5-E6-E14</f>
        <v>427.0</v>
      </c>
      <c r="F15" s="5" t="n">
        <f si="0" t="shared"/>
        <v>22.482435597189696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178181.0</v>
      </c>
      <c r="E16" s="4" t="n">
        <v>181599.0</v>
      </c>
      <c r="F16" s="5" t="n">
        <f si="0" t="shared"/>
        <v>-1.8821689546748603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7559.0</v>
      </c>
      <c r="E17" s="4" t="n">
        <v>7417.0</v>
      </c>
      <c r="F17" s="5" t="n">
        <f si="0" t="shared"/>
        <v>1.9145206956990697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35092.0</v>
      </c>
      <c r="E18" s="4" t="n">
        <v>32234.0</v>
      </c>
      <c r="F18" s="5" t="n">
        <f si="0" t="shared"/>
        <v>8.866414345101447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205.0</v>
      </c>
      <c r="E19" s="4" t="n">
        <v>216.0</v>
      </c>
      <c r="F19" s="5" t="n">
        <f si="0" t="shared"/>
        <v>-5.092592592592593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363.0</v>
      </c>
      <c r="E20" s="4" t="n">
        <v>561.0</v>
      </c>
      <c r="F20" s="5" t="n">
        <f si="0" t="shared"/>
        <v>-35.294117647058826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81.0</v>
      </c>
      <c r="E21" s="4" t="n">
        <v>140.0</v>
      </c>
      <c r="F21" s="5" t="n">
        <f si="0" t="shared"/>
        <v>-42.142857142857146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427.0</v>
      </c>
      <c r="E22" s="4" t="n">
        <f>E23-E17-E18-E19-E20-E21</f>
        <v>490.0</v>
      </c>
      <c r="F22" s="5" t="n">
        <f>IF(E22=0,"-",(D22-E22)/E22*100)</f>
        <v>-12.857142857142856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43727.0</v>
      </c>
      <c r="E23" s="4" t="n">
        <v>41058.0</v>
      </c>
      <c r="F23" s="5" t="n">
        <f si="0" t="shared"/>
        <v>6.500560183155536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569.0</v>
      </c>
      <c r="E24" s="4" t="n">
        <v>551.0</v>
      </c>
      <c r="F24" s="5" t="n">
        <f si="0" t="shared"/>
        <v>3.2667876588021776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2888.0</v>
      </c>
      <c r="E25" s="4" t="n">
        <v>2574.0</v>
      </c>
      <c r="F25" s="5" t="n">
        <f si="0" t="shared"/>
        <v>12.198912198912199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4494.0</v>
      </c>
      <c r="E26" s="4" t="n">
        <v>4507.0</v>
      </c>
      <c r="F26" s="5" t="n">
        <f si="0" t="shared"/>
        <v>-0.2884402041269137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1166.0</v>
      </c>
      <c r="E27" s="4" t="n">
        <v>1560.0</v>
      </c>
      <c r="F27" s="5" t="n">
        <f si="0" t="shared"/>
        <v>-25.256410256410255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1354.0</v>
      </c>
      <c r="E28" s="4" t="n">
        <v>1230.0</v>
      </c>
      <c r="F28" s="5" t="n">
        <f si="0" t="shared"/>
        <v>10.08130081300813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730.0</v>
      </c>
      <c r="E29" s="4" t="n">
        <v>667.0</v>
      </c>
      <c r="F29" s="5" t="n">
        <f si="0" t="shared"/>
        <v>9.44527736131934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513.0</v>
      </c>
      <c r="E30" s="4" t="n">
        <v>585.0</v>
      </c>
      <c r="F30" s="5" t="n">
        <f si="0" t="shared"/>
        <v>-12.307692307692308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6628.0</v>
      </c>
      <c r="E31" s="4" t="n">
        <v>6925.0</v>
      </c>
      <c r="F31" s="5" t="n">
        <f si="0" t="shared"/>
        <v>-4.2888086642599275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455.0</v>
      </c>
      <c r="E32" s="4" t="n">
        <v>462.0</v>
      </c>
      <c r="F32" s="5" t="n">
        <f si="0" t="shared"/>
        <v>-1.5151515151515151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100.0</v>
      </c>
      <c r="E33" s="4" t="n">
        <v>112.0</v>
      </c>
      <c r="F33" s="5" t="n">
        <f si="0" t="shared"/>
        <v>-10.714285714285714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728.0</v>
      </c>
      <c r="E34" s="4" t="n">
        <v>665.0</v>
      </c>
      <c r="F34" s="5" t="n">
        <f si="0" t="shared"/>
        <v>9.473684210526317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3455.0</v>
      </c>
      <c r="E35" s="4" t="n">
        <f>E36-E24-E25-E26-E27-E28-E29-E30-E31-E32-E33-E34</f>
        <v>4162.0</v>
      </c>
      <c r="F35" s="5" t="n">
        <f si="0" t="shared"/>
        <v>-16.987025468524745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23080.0</v>
      </c>
      <c r="E36" s="4" t="n">
        <v>24000.0</v>
      </c>
      <c r="F36" s="5" t="n">
        <f si="0" t="shared"/>
        <v>-3.833333333333333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5824.0</v>
      </c>
      <c r="E37" s="4" t="n">
        <v>5476.0</v>
      </c>
      <c r="F37" s="5" t="n">
        <f si="0" t="shared"/>
        <v>6.35500365230095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939.0</v>
      </c>
      <c r="E38" s="4" t="n">
        <v>937.0</v>
      </c>
      <c r="F38" s="5" t="n">
        <f si="0" t="shared"/>
        <v>0.21344717182497333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55.0</v>
      </c>
      <c r="E39" s="4" t="n">
        <f>E40-E37-E38</f>
        <v>67.0</v>
      </c>
      <c r="F39" s="5" t="n">
        <f si="0" t="shared"/>
        <v>-17.91044776119403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6818.0</v>
      </c>
      <c r="E40" s="4" t="n">
        <v>6480.0</v>
      </c>
      <c r="F40" s="5" t="n">
        <f si="0" t="shared"/>
        <v>5.21604938271605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322.0</v>
      </c>
      <c r="E41" s="4" t="n">
        <v>323.0</v>
      </c>
      <c r="F41" s="5" t="n">
        <f si="0" t="shared"/>
        <v>-0.30959752321981426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355.0</v>
      </c>
      <c r="E42" s="4" t="n">
        <f>E43-E41</f>
        <v>301.0</v>
      </c>
      <c r="F42" s="5" t="n">
        <f si="0" t="shared"/>
        <v>17.940199335548172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677.0</v>
      </c>
      <c r="E43" s="4" t="n">
        <v>624.0</v>
      </c>
      <c r="F43" s="5" t="n">
        <f si="0" t="shared"/>
        <v>8.493589743589745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15.0</v>
      </c>
      <c r="E44" s="4" t="n">
        <v>28.0</v>
      </c>
      <c r="F44" s="5" t="n">
        <f si="0" t="shared"/>
        <v>-46.42857142857143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157991.0</v>
      </c>
      <c r="E45" s="4" t="n">
        <v>73435.0</v>
      </c>
      <c r="F45" s="5" t="n">
        <f si="0" t="shared"/>
        <v>115.14400490229455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410489.0</v>
      </c>
      <c r="E46" s="8" t="n">
        <f>E44+E43+E40+E36+E23+E16+E45</f>
        <v>327224.0</v>
      </c>
      <c r="F46" s="5" t="n">
        <f si="0" t="shared"/>
        <v>25.44587194093343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