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<sst xmlns="http://schemas.openxmlformats.org/spreadsheetml/2006/main" count="98" uniqueCount="56">
  <si>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</si>
  <si>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</si>
  <si>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</si>
  <si>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</si>
  <si>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</si>
  <si>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</si>
  <si>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</si>
  <si>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</si>
  <si>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</si>
  <si>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</si>
  <si>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</si>
  <si>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</si>
  <si>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</si>
  <si>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</si>
  <si>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</si>
  <si>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</si>
  <si>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</si>
  <si>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</si>
  <si>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</si>
  <si>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</si>
  <si>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</si>
  <si>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</si>
  <si>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</si>
  <si>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</si>
  <si>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</si>
  <si>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</si>
  <si>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</si>
  <si>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</si>
  <si>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</si>
  <si>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</si>
  <si>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</si>
  <si>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</si>
  <si>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</si>
  <si>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</si>
  <si>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</si>
  <si>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</si>
  <si>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</si>
  <si>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</si>
  <si>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</si>
  <si>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</si>
  <si>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</si>
  <si>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</si>
  <si>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</si>
  <si>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</si>
  <si>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</si>
  <si>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</si>
  <si>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</si>
  <si>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</si>
  <si>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</si>
  <si>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</si>
  <si>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</si>
  <si>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</si>
  <si>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</si>
  <si>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98年2月來臺旅客人次及成長率－按國籍分
Table 1-3 Visitor Arrivals by Nationality,
 February, 2009</t>
  </si>
  <si>
    <t>98年2月
Feb.., 2009</t>
  </si>
  <si>
    <t>97年2月
Feb..,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</si>
</sst>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99734.0</v>
      </c>
      <c r="E3" s="4" t="n">
        <v>92852.0</v>
      </c>
      <c r="F3" s="5" t="n">
        <f>IF(E3=0,"-",(D3-E3)/E3*100)</f>
        <v>7.411795114806359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16836.0</v>
      </c>
      <c r="E4" s="4" t="n">
        <v>28830.0</v>
      </c>
      <c r="F4" s="5" t="n">
        <f ref="F4:F46" si="0" t="shared">IF(E4=0,"-",(D4-E4)/E4*100)</f>
        <v>-41.602497398543186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1571.0</v>
      </c>
      <c r="E5" s="4" t="n">
        <v>1719.0</v>
      </c>
      <c r="F5" s="5" t="n">
        <f si="0" t="shared"/>
        <v>-8.609656777196044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781.0</v>
      </c>
      <c r="E6" s="4" t="n">
        <v>813.0</v>
      </c>
      <c r="F6" s="5" t="n">
        <f si="0" t="shared"/>
        <v>-3.936039360393604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12288.0</v>
      </c>
      <c r="E7" s="4" t="n">
        <v>14718.0</v>
      </c>
      <c r="F7" s="5" t="n">
        <f si="0" t="shared"/>
        <v>-16.510395434162252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8952.0</v>
      </c>
      <c r="E8" s="4" t="n">
        <v>10626.0</v>
      </c>
      <c r="F8" s="5" t="n">
        <f si="0" t="shared"/>
        <v>-15.753811405985319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9789.0</v>
      </c>
      <c r="E9" s="4" t="n">
        <v>8014.0</v>
      </c>
      <c r="F9" s="5" t="n">
        <f si="0" t="shared"/>
        <v>22.148739705515347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4980.0</v>
      </c>
      <c r="E10" s="4" t="n">
        <v>6470.0</v>
      </c>
      <c r="F10" s="5" t="n">
        <f si="0" t="shared"/>
        <v>-23.02936630602782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6152.0</v>
      </c>
      <c r="E11" s="4" t="n">
        <v>6774.0</v>
      </c>
      <c r="F11" s="5" t="n">
        <f si="0" t="shared"/>
        <v>-9.182167109536463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7168.0</v>
      </c>
      <c r="E12" s="4" t="n">
        <v>8209.0</v>
      </c>
      <c r="F12" s="5" t="n">
        <f si="0" t="shared"/>
        <v>-12.681203557071507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450.0</v>
      </c>
      <c r="E13" s="4" t="n">
        <f>E14-E7-E8-E9-E10-E11-E12</f>
        <v>479.0</v>
      </c>
      <c r="F13" s="5" t="n">
        <f si="0" t="shared"/>
        <v>-6.05427974947808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49779.0</v>
      </c>
      <c r="E14" s="4" t="n">
        <v>55290.0</v>
      </c>
      <c r="F14" s="5" t="n">
        <f si="0" t="shared"/>
        <v>-9.967444384156266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367.0</v>
      </c>
      <c r="E15" s="4" t="n">
        <f>E16-E3-E4-E5-E6-E14</f>
        <v>331.0</v>
      </c>
      <c r="F15" s="5" t="n">
        <f si="0" t="shared"/>
        <v>10.876132930513595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169068.0</v>
      </c>
      <c r="E16" s="4" t="n">
        <v>179835.0</v>
      </c>
      <c r="F16" s="5" t="n">
        <f si="0" t="shared"/>
        <v>-5.987154891984319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5628.0</v>
      </c>
      <c r="E17" s="4" t="n">
        <v>6867.0</v>
      </c>
      <c r="F17" s="5" t="n">
        <f si="0" t="shared"/>
        <v>-18.04281345565749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23005.0</v>
      </c>
      <c r="E18" s="4" t="n">
        <v>29854.0</v>
      </c>
      <c r="F18" s="5" t="n">
        <f si="0" t="shared"/>
        <v>-22.941649360219735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119.0</v>
      </c>
      <c r="E19" s="4" t="n">
        <v>188.0</v>
      </c>
      <c r="F19" s="5" t="n">
        <f si="0" t="shared"/>
        <v>-36.702127659574465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213.0</v>
      </c>
      <c r="E20" s="4" t="n">
        <v>218.0</v>
      </c>
      <c r="F20" s="5" t="n">
        <f si="0" t="shared"/>
        <v>-2.293577981651376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39.0</v>
      </c>
      <c r="E21" s="4" t="n">
        <v>48.0</v>
      </c>
      <c r="F21" s="5" t="n">
        <f si="0" t="shared"/>
        <v>-18.75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497.0</v>
      </c>
      <c r="E22" s="4" t="n">
        <f>E23-E17-E18-E19-E20-E21</f>
        <v>506.0</v>
      </c>
      <c r="F22" s="5" t="n">
        <f>IF(E22=0,"-",(D22-E22)/E22*100)</f>
        <v>-1.7786561264822136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29501.0</v>
      </c>
      <c r="E23" s="4" t="n">
        <v>37681.0</v>
      </c>
      <c r="F23" s="5" t="n">
        <f si="0" t="shared"/>
        <v>-21.708553382341233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317.0</v>
      </c>
      <c r="E24" s="4" t="n">
        <v>355.0</v>
      </c>
      <c r="F24" s="5" t="n">
        <f si="0" t="shared"/>
        <v>-10.704225352112676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2089.0</v>
      </c>
      <c r="E25" s="4" t="n">
        <v>2187.0</v>
      </c>
      <c r="F25" s="5" t="n">
        <f si="0" t="shared"/>
        <v>-4.481024234110654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3031.0</v>
      </c>
      <c r="E26" s="4" t="n">
        <v>2996.0</v>
      </c>
      <c r="F26" s="5" t="n">
        <f si="0" t="shared"/>
        <v>1.1682242990654206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869.0</v>
      </c>
      <c r="E27" s="4" t="n">
        <v>849.0</v>
      </c>
      <c r="F27" s="5" t="n">
        <f si="0" t="shared"/>
        <v>2.3557126030624262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916.0</v>
      </c>
      <c r="E28" s="4" t="n">
        <v>1016.0</v>
      </c>
      <c r="F28" s="5" t="n">
        <f si="0" t="shared"/>
        <v>-9.84251968503937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488.0</v>
      </c>
      <c r="E29" s="4" t="n">
        <v>442.0</v>
      </c>
      <c r="F29" s="5" t="n">
        <f si="0" t="shared"/>
        <v>10.407239819004525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285.0</v>
      </c>
      <c r="E30" s="4" t="n">
        <v>329.0</v>
      </c>
      <c r="F30" s="5" t="n">
        <f si="0" t="shared"/>
        <v>-13.37386018237082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4763.0</v>
      </c>
      <c r="E31" s="4" t="n">
        <v>6986.0</v>
      </c>
      <c r="F31" s="5" t="n">
        <f si="0" t="shared"/>
        <v>-31.820784425994848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380.0</v>
      </c>
      <c r="E32" s="4" t="n">
        <v>390.0</v>
      </c>
      <c r="F32" s="5" t="n">
        <f si="0" t="shared"/>
        <v>-2.564102564102564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87.0</v>
      </c>
      <c r="E33" s="4" t="n">
        <v>103.0</v>
      </c>
      <c r="F33" s="5" t="n">
        <f si="0" t="shared"/>
        <v>-15.53398058252427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500.0</v>
      </c>
      <c r="E34" s="4" t="n">
        <v>551.0</v>
      </c>
      <c r="F34" s="5" t="n">
        <f si="0" t="shared"/>
        <v>-9.25589836660617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2927.0</v>
      </c>
      <c r="E35" s="4" t="n">
        <f>E36-E24-E25-E26-E27-E28-E29-E30-E31-E32-E33-E34</f>
        <v>2861.0</v>
      </c>
      <c r="F35" s="5" t="n">
        <f si="0" t="shared"/>
        <v>2.306885704299196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16652.0</v>
      </c>
      <c r="E36" s="4" t="n">
        <v>19065.0</v>
      </c>
      <c r="F36" s="5" t="n">
        <f si="0" t="shared"/>
        <v>-12.656700760555992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4545.0</v>
      </c>
      <c r="E37" s="4" t="n">
        <v>5208.0</v>
      </c>
      <c r="F37" s="5" t="n">
        <f si="0" t="shared"/>
        <v>-12.730414746543778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663.0</v>
      </c>
      <c r="E38" s="4" t="n">
        <v>961.0</v>
      </c>
      <c r="F38" s="5" t="n">
        <f si="0" t="shared"/>
        <v>-31.00936524453694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72.0</v>
      </c>
      <c r="E39" s="4" t="n">
        <f>E40-E37-E38</f>
        <v>63.0</v>
      </c>
      <c r="F39" s="5" t="n">
        <f si="0" t="shared"/>
        <v>14.285714285714285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5280.0</v>
      </c>
      <c r="E40" s="4" t="n">
        <v>6232.0</v>
      </c>
      <c r="F40" s="5" t="n">
        <f si="0" t="shared"/>
        <v>-15.275994865211809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481.0</v>
      </c>
      <c r="E41" s="4" t="n">
        <v>622.0</v>
      </c>
      <c r="F41" s="5" t="n">
        <f si="0" t="shared"/>
        <v>-22.668810289389068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207.0</v>
      </c>
      <c r="E42" s="4" t="n">
        <f>E43-E41</f>
        <v>224.0</v>
      </c>
      <c r="F42" s="5" t="n">
        <f si="0" t="shared"/>
        <v>-7.5892857142857135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688.0</v>
      </c>
      <c r="E43" s="4" t="n">
        <v>846.0</v>
      </c>
      <c r="F43" s="5" t="n">
        <f si="0" t="shared"/>
        <v>-18.67612293144208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8.0</v>
      </c>
      <c r="E44" s="4" t="n">
        <v>7.0</v>
      </c>
      <c r="F44" s="5" t="n">
        <f si="0" t="shared"/>
        <v>14.285714285714285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82105.0</v>
      </c>
      <c r="E45" s="4" t="n">
        <v>71468.0</v>
      </c>
      <c r="F45" s="5" t="n">
        <f si="0" t="shared"/>
        <v>14.883584261487659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303302.0</v>
      </c>
      <c r="E46" s="8" t="n">
        <f>E44+E43+E40+E36+E23+E16+E45</f>
        <v>315134.0</v>
      </c>
      <c r="F46" s="5" t="n">
        <f si="0" t="shared"/>
        <v>-3.7545932841267526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