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<sst xmlns="http://schemas.openxmlformats.org/spreadsheetml/2006/main" count="98" uniqueCount="56">
  <si>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</si>
  <si>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</si>
  <si>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</si>
  <si>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</si>
  <si>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</si>
  <si>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</si>
  <si>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</si>
  <si>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</si>
  <si>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</si>
  <si>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</si>
  <si>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</si>
  <si>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</si>
  <si>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</si>
  <si>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</si>
  <si>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</si>
  <si>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</si>
  <si>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</si>
  <si>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</si>
  <si>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</si>
  <si>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</si>
  <si>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</si>
  <si>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</si>
  <si>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</si>
  <si>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</si>
  <si>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</si>
  <si>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</si>
  <si>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</si>
  <si>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</si>
  <si>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</si>
  <si>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</si>
  <si>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</si>
  <si>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</si>
  <si>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</si>
  <si>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</si>
  <si>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</si>
  <si>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</si>
  <si>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</si>
  <si>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</si>
  <si>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</si>
  <si>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</si>
  <si>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</si>
  <si>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</si>
  <si>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</si>
  <si>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</si>
  <si>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</si>
  <si>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</si>
  <si>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</si>
  <si>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</si>
  <si>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</si>
  <si>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</si>
  <si>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</si>
  <si>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</si>
  <si>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</si>
  <si>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98年4月來臺旅客人次及成長率－按國籍分
Table 1-3 Visitor Arrivals by Nationality,
 April, 2009</t>
  </si>
  <si>
    <t>98年4月
Apr.., 2009</t>
  </si>
  <si>
    <t>97年4月
Apr..,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</si>
</sst>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79915.0</v>
      </c>
      <c r="E3" s="4" t="n">
        <v>82590.0</v>
      </c>
      <c r="F3" s="5" t="n">
        <f>IF(E3=0,"-",(D3-E3)/E3*100)</f>
        <v>-3.238890906889454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13558.0</v>
      </c>
      <c r="E4" s="4" t="n">
        <v>21749.0</v>
      </c>
      <c r="F4" s="5" t="n">
        <f ref="F4:F46" si="0" t="shared">IF(E4=0,"-",(D4-E4)/E4*100)</f>
        <v>-37.66150167823808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1765.0</v>
      </c>
      <c r="E5" s="4" t="n">
        <v>2195.0</v>
      </c>
      <c r="F5" s="5" t="n">
        <f si="0" t="shared"/>
        <v>-19.58997722095672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1110.0</v>
      </c>
      <c r="E6" s="4" t="n">
        <v>1297.0</v>
      </c>
      <c r="F6" s="5" t="n">
        <f si="0" t="shared"/>
        <v>-14.417887432536622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13838.0</v>
      </c>
      <c r="E7" s="4" t="n">
        <v>14057.0</v>
      </c>
      <c r="F7" s="5" t="n">
        <f si="0" t="shared"/>
        <v>-1.557942662018923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17123.0</v>
      </c>
      <c r="E8" s="4" t="n">
        <v>17619.0</v>
      </c>
      <c r="F8" s="5" t="n">
        <f si="0" t="shared"/>
        <v>-2.815142743629037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8705.0</v>
      </c>
      <c r="E9" s="4" t="n">
        <v>8711.0</v>
      </c>
      <c r="F9" s="5" t="n">
        <f si="0" t="shared"/>
        <v>-0.06887842957180576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7633.0</v>
      </c>
      <c r="E10" s="4" t="n">
        <v>7857.0</v>
      </c>
      <c r="F10" s="5" t="n">
        <f si="0" t="shared"/>
        <v>-2.8509609265623013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8421.0</v>
      </c>
      <c r="E11" s="4" t="n">
        <v>9708.0</v>
      </c>
      <c r="F11" s="5" t="n">
        <f si="0" t="shared"/>
        <v>-13.257107540173052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5408.0</v>
      </c>
      <c r="E12" s="4" t="n">
        <v>7346.0</v>
      </c>
      <c r="F12" s="5" t="n">
        <f si="0" t="shared"/>
        <v>-26.381704328886467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374.0</v>
      </c>
      <c r="E13" s="4" t="n">
        <f>E14-E7-E8-E9-E10-E11-E12</f>
        <v>526.0</v>
      </c>
      <c r="F13" s="5" t="n">
        <f si="0" t="shared"/>
        <v>-28.89733840304182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61502.0</v>
      </c>
      <c r="E14" s="4" t="n">
        <v>65824.0</v>
      </c>
      <c r="F14" s="5" t="n">
        <f si="0" t="shared"/>
        <v>-6.565994166261547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405.0</v>
      </c>
      <c r="E15" s="4" t="n">
        <f>E16-E3-E4-E5-E6-E14</f>
        <v>462.0</v>
      </c>
      <c r="F15" s="5" t="n">
        <f si="0" t="shared"/>
        <v>-12.337662337662337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158255.0</v>
      </c>
      <c r="E16" s="4" t="n">
        <v>174117.0</v>
      </c>
      <c r="F16" s="5" t="n">
        <f si="0" t="shared"/>
        <v>-9.109966287036878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8218.0</v>
      </c>
      <c r="E17" s="4" t="n">
        <v>6227.0</v>
      </c>
      <c r="F17" s="5" t="n">
        <f si="0" t="shared"/>
        <v>31.973663080134894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34175.0</v>
      </c>
      <c r="E18" s="4" t="n">
        <v>33105.0</v>
      </c>
      <c r="F18" s="5" t="n">
        <f si="0" t="shared"/>
        <v>3.2321401600966624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342.0</v>
      </c>
      <c r="E19" s="4" t="n">
        <v>233.0</v>
      </c>
      <c r="F19" s="5" t="n">
        <f si="0" t="shared"/>
        <v>46.78111587982833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311.0</v>
      </c>
      <c r="E20" s="4" t="n">
        <v>388.0</v>
      </c>
      <c r="F20" s="5" t="n">
        <f si="0" t="shared"/>
        <v>-19.84536082474227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94.0</v>
      </c>
      <c r="E21" s="4" t="n">
        <v>90.0</v>
      </c>
      <c r="F21" s="5" t="n">
        <f si="0" t="shared"/>
        <v>4.444444444444445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561.0</v>
      </c>
      <c r="E22" s="4" t="n">
        <f>E23-E17-E18-E19-E20-E21</f>
        <v>708.0</v>
      </c>
      <c r="F22" s="5" t="n">
        <f>IF(E22=0,"-",(D22-E22)/E22*100)</f>
        <v>-20.76271186440678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43701.0</v>
      </c>
      <c r="E23" s="4" t="n">
        <v>40751.0</v>
      </c>
      <c r="F23" s="5" t="n">
        <f si="0" t="shared"/>
        <v>7.239086157394911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520.0</v>
      </c>
      <c r="E24" s="4" t="n">
        <v>391.0</v>
      </c>
      <c r="F24" s="5" t="n">
        <f si="0" t="shared"/>
        <v>32.992327365728904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3279.0</v>
      </c>
      <c r="E25" s="4" t="n">
        <v>2630.0</v>
      </c>
      <c r="F25" s="5" t="n">
        <f si="0" t="shared"/>
        <v>24.67680608365019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4082.0</v>
      </c>
      <c r="E26" s="4" t="n">
        <v>3887.0</v>
      </c>
      <c r="F26" s="5" t="n">
        <f si="0" t="shared"/>
        <v>5.016722408026756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1178.0</v>
      </c>
      <c r="E27" s="4" t="n">
        <v>1141.0</v>
      </c>
      <c r="F27" s="5" t="n">
        <f si="0" t="shared"/>
        <v>3.2427695004382118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1142.0</v>
      </c>
      <c r="E28" s="4" t="n">
        <v>1372.0</v>
      </c>
      <c r="F28" s="5" t="n">
        <f si="0" t="shared"/>
        <v>-16.76384839650146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638.0</v>
      </c>
      <c r="E29" s="4" t="n">
        <v>633.0</v>
      </c>
      <c r="F29" s="5" t="n">
        <f si="0" t="shared"/>
        <v>0.7898894154818324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677.0</v>
      </c>
      <c r="E30" s="4" t="n">
        <v>521.0</v>
      </c>
      <c r="F30" s="5" t="n">
        <f si="0" t="shared"/>
        <v>29.942418426103647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8686.0</v>
      </c>
      <c r="E31" s="4" t="n">
        <v>6019.0</v>
      </c>
      <c r="F31" s="5" t="n">
        <f si="0" t="shared"/>
        <v>44.30968599435122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418.0</v>
      </c>
      <c r="E32" s="4" t="n">
        <v>381.0</v>
      </c>
      <c r="F32" s="5" t="n">
        <f si="0" t="shared"/>
        <v>9.711286089238845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123.0</v>
      </c>
      <c r="E33" s="4" t="n">
        <v>175.0</v>
      </c>
      <c r="F33" s="5" t="n">
        <f si="0" t="shared"/>
        <v>-29.714285714285715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611.0</v>
      </c>
      <c r="E34" s="4" t="n">
        <v>702.0</v>
      </c>
      <c r="F34" s="5" t="n">
        <f si="0" t="shared"/>
        <v>-12.962962962962962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4324.0</v>
      </c>
      <c r="E35" s="4" t="n">
        <f>E36-E24-E25-E26-E27-E28-E29-E30-E31-E32-E33-E34</f>
        <v>3620.0</v>
      </c>
      <c r="F35" s="5" t="n">
        <f si="0" t="shared"/>
        <v>19.447513812154696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25678.0</v>
      </c>
      <c r="E36" s="4" t="n">
        <v>21472.0</v>
      </c>
      <c r="F36" s="5" t="n">
        <f si="0" t="shared"/>
        <v>19.588301043219076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6485.0</v>
      </c>
      <c r="E37" s="4" t="n">
        <v>5465.0</v>
      </c>
      <c r="F37" s="5" t="n">
        <f si="0" t="shared"/>
        <v>18.664226898444646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913.0</v>
      </c>
      <c r="E38" s="4" t="n">
        <v>1012.0</v>
      </c>
      <c r="F38" s="5" t="n">
        <f si="0" t="shared"/>
        <v>-9.782608695652174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26.0</v>
      </c>
      <c r="E39" s="4" t="n">
        <f>E40-E37-E38</f>
        <v>58.0</v>
      </c>
      <c r="F39" s="5" t="n">
        <f si="0" t="shared"/>
        <v>-55.172413793103445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7424.0</v>
      </c>
      <c r="E40" s="4" t="n">
        <v>6535.0</v>
      </c>
      <c r="F40" s="5" t="n">
        <f si="0" t="shared"/>
        <v>13.603672532517214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345.0</v>
      </c>
      <c r="E41" s="4" t="n">
        <v>442.0</v>
      </c>
      <c r="F41" s="5" t="n">
        <f si="0" t="shared"/>
        <v>-21.945701357466064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612.0</v>
      </c>
      <c r="E42" s="4" t="n">
        <f>E43-E41</f>
        <v>426.0</v>
      </c>
      <c r="F42" s="5" t="n">
        <f si="0" t="shared"/>
        <v>43.66197183098591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957.0</v>
      </c>
      <c r="E43" s="4" t="n">
        <v>868.0</v>
      </c>
      <c r="F43" s="5" t="n">
        <f si="0" t="shared"/>
        <v>10.253456221198157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15.0</v>
      </c>
      <c r="E44" s="4" t="n">
        <v>13.0</v>
      </c>
      <c r="F44" s="5" t="n">
        <f si="0" t="shared"/>
        <v>15.384615384615385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212456.0</v>
      </c>
      <c r="E45" s="4" t="n">
        <v>59063.0</v>
      </c>
      <c r="F45" s="5" t="n">
        <f si="0" t="shared"/>
        <v>259.71081726292266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448486.0</v>
      </c>
      <c r="E46" s="8" t="n">
        <f>E44+E43+E40+E36+E23+E16+E45</f>
        <v>302819.0</v>
      </c>
      <c r="F46" s="5" t="n">
        <f si="0" t="shared"/>
        <v>48.10365267701168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