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<sst xmlns="http://schemas.openxmlformats.org/spreadsheetml/2006/main" count="98" uniqueCount="56">
  <si>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</si>
  <si>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</si>
  <si>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</si>
  <si>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</si>
  <si>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</si>
  <si>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</si>
  <si>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</si>
  <si>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</si>
  <si>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</si>
  <si>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</si>
  <si>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</si>
  <si>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</si>
  <si>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</si>
  <si>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</si>
  <si>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</si>
  <si>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</si>
  <si>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</si>
  <si>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</si>
  <si>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</si>
  <si>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</si>
  <si>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</si>
  <si>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</si>
  <si>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</si>
  <si>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</si>
  <si>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</si>
  <si>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</si>
  <si>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</si>
  <si>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</si>
  <si>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</si>
  <si>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</si>
  <si>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</si>
  <si>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</si>
  <si>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</si>
  <si>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</si>
  <si>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</si>
  <si>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</si>
  <si>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</si>
  <si>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</si>
  <si>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</si>
  <si>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</si>
  <si>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</si>
  <si>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</si>
  <si>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</si>
  <si>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</si>
  <si>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</si>
  <si>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</si>
  <si>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</si>
  <si>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</si>
  <si>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</si>
  <si>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</si>
  <si>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</si>
  <si>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</si>
  <si>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</si>
  <si>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98年7月來臺旅客人次及成長率－按國籍分
Table 1-3 Visitor Arrivals by Nationality,
 July, 2009</t>
  </si>
  <si>
    <t>98年7月
Jul.., 2009</t>
  </si>
  <si>
    <t>97年7月
Jul..,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</si>
</sst>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73140.0</v>
      </c>
      <c r="E3" s="4" t="n">
        <v>80394.0</v>
      </c>
      <c r="F3" s="5" t="n">
        <f>IF(E3=0,"-",(D3-E3)/E3*100)</f>
        <v>-9.023061422494216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14573.0</v>
      </c>
      <c r="E4" s="4" t="n">
        <v>18241.0</v>
      </c>
      <c r="F4" s="5" t="n">
        <f ref="F4:F46" si="0" t="shared">IF(E4=0,"-",(D4-E4)/E4*100)</f>
        <v>-20.108546680554795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1930.0</v>
      </c>
      <c r="E5" s="4" t="n">
        <v>1944.0</v>
      </c>
      <c r="F5" s="5" t="n">
        <f si="0" t="shared"/>
        <v>-0.720164609053498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1076.0</v>
      </c>
      <c r="E6" s="4" t="n">
        <v>993.0</v>
      </c>
      <c r="F6" s="5" t="n">
        <f si="0" t="shared"/>
        <v>8.358509566968781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10141.0</v>
      </c>
      <c r="E7" s="4" t="n">
        <v>8662.0</v>
      </c>
      <c r="F7" s="5" t="n">
        <f si="0" t="shared"/>
        <v>17.074578619256524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9502.0</v>
      </c>
      <c r="E8" s="4" t="n">
        <v>11135.0</v>
      </c>
      <c r="F8" s="5" t="n">
        <f si="0" t="shared"/>
        <v>-14.665469241131568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9658.0</v>
      </c>
      <c r="E9" s="4" t="n">
        <v>9671.0</v>
      </c>
      <c r="F9" s="5" t="n">
        <f si="0" t="shared"/>
        <v>-0.13442250025850483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6546.0</v>
      </c>
      <c r="E10" s="4" t="n">
        <v>7250.0</v>
      </c>
      <c r="F10" s="5" t="n">
        <f si="0" t="shared"/>
        <v>-9.710344827586207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5980.0</v>
      </c>
      <c r="E11" s="4" t="n">
        <v>6046.0</v>
      </c>
      <c r="F11" s="5" t="n">
        <f si="0" t="shared"/>
        <v>-1.0916308303010256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5845.0</v>
      </c>
      <c r="E12" s="4" t="n">
        <v>6842.0</v>
      </c>
      <c r="F12" s="5" t="n">
        <f si="0" t="shared"/>
        <v>-14.571762642502192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393.0</v>
      </c>
      <c r="E13" s="4" t="n">
        <f>E14-E7-E8-E9-E10-E11-E12</f>
        <v>298.0</v>
      </c>
      <c r="F13" s="5" t="n">
        <f si="0" t="shared"/>
        <v>31.879194630872483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48065.0</v>
      </c>
      <c r="E14" s="4" t="n">
        <v>49904.0</v>
      </c>
      <c r="F14" s="5" t="n">
        <f si="0" t="shared"/>
        <v>-3.6850753446617506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434.0</v>
      </c>
      <c r="E15" s="4" t="n">
        <f>E16-E3-E4-E5-E6-E14</f>
        <v>358.0</v>
      </c>
      <c r="F15" s="5" t="n">
        <f si="0" t="shared"/>
        <v>21.22905027932961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139218.0</v>
      </c>
      <c r="E16" s="4" t="n">
        <v>151834.0</v>
      </c>
      <c r="F16" s="5" t="n">
        <f si="0" t="shared"/>
        <v>-8.30907438386659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7837.0</v>
      </c>
      <c r="E17" s="4" t="n">
        <v>7358.0</v>
      </c>
      <c r="F17" s="5" t="n">
        <f si="0" t="shared"/>
        <v>6.509921174232128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37010.0</v>
      </c>
      <c r="E18" s="4" t="n">
        <v>36449.0</v>
      </c>
      <c r="F18" s="5" t="n">
        <f si="0" t="shared"/>
        <v>1.53913687618316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156.0</v>
      </c>
      <c r="E19" s="4" t="n">
        <v>171.0</v>
      </c>
      <c r="F19" s="5" t="n">
        <f si="0" t="shared"/>
        <v>-8.771929824561402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275.0</v>
      </c>
      <c r="E20" s="4" t="n">
        <v>312.0</v>
      </c>
      <c r="F20" s="5" t="n">
        <f si="0" t="shared"/>
        <v>-11.858974358974358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75.0</v>
      </c>
      <c r="E21" s="4" t="n">
        <v>47.0</v>
      </c>
      <c r="F21" s="5" t="n">
        <f si="0" t="shared"/>
        <v>59.57446808510638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582.0</v>
      </c>
      <c r="E22" s="4" t="n">
        <f>E23-E17-E18-E19-E20-E21</f>
        <v>471.0</v>
      </c>
      <c r="F22" s="5" t="n">
        <f>IF(E22=0,"-",(D22-E22)/E22*100)</f>
        <v>23.56687898089172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45935.0</v>
      </c>
      <c r="E23" s="4" t="n">
        <v>44808.0</v>
      </c>
      <c r="F23" s="5" t="n">
        <f si="0" t="shared"/>
        <v>2.515175861453312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541.0</v>
      </c>
      <c r="E24" s="4" t="n">
        <v>416.0</v>
      </c>
      <c r="F24" s="5" t="n">
        <f si="0" t="shared"/>
        <v>30.048076923076923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2743.0</v>
      </c>
      <c r="E25" s="4" t="n">
        <v>2421.0</v>
      </c>
      <c r="F25" s="5" t="n">
        <f si="0" t="shared"/>
        <v>13.300289136720364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3494.0</v>
      </c>
      <c r="E26" s="4" t="n">
        <v>3437.0</v>
      </c>
      <c r="F26" s="5" t="n">
        <f si="0" t="shared"/>
        <v>1.6584230433517602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1180.0</v>
      </c>
      <c r="E27" s="4" t="n">
        <v>1256.0</v>
      </c>
      <c r="F27" s="5" t="n">
        <f si="0" t="shared"/>
        <v>-6.050955414012739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1359.0</v>
      </c>
      <c r="E28" s="4" t="n">
        <v>1236.0</v>
      </c>
      <c r="F28" s="5" t="n">
        <f si="0" t="shared"/>
        <v>9.951456310679612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729.0</v>
      </c>
      <c r="E29" s="4" t="n">
        <v>561.0</v>
      </c>
      <c r="F29" s="5" t="n">
        <f si="0" t="shared"/>
        <v>29.946524064171122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586.0</v>
      </c>
      <c r="E30" s="4" t="n">
        <v>457.0</v>
      </c>
      <c r="F30" s="5" t="n">
        <f si="0" t="shared"/>
        <v>28.227571115973742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7007.0</v>
      </c>
      <c r="E31" s="4" t="n">
        <v>6630.0</v>
      </c>
      <c r="F31" s="5" t="n">
        <f si="0" t="shared"/>
        <v>5.686274509803922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496.0</v>
      </c>
      <c r="E32" s="4" t="n">
        <v>622.0</v>
      </c>
      <c r="F32" s="5" t="n">
        <f si="0" t="shared"/>
        <v>-20.257234726688104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143.0</v>
      </c>
      <c r="E33" s="4" t="n">
        <v>159.0</v>
      </c>
      <c r="F33" s="5" t="n">
        <f si="0" t="shared"/>
        <v>-10.062893081761008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560.0</v>
      </c>
      <c r="E34" s="4" t="n">
        <v>430.0</v>
      </c>
      <c r="F34" s="5" t="n">
        <f si="0" t="shared"/>
        <v>30.23255813953488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4759.0</v>
      </c>
      <c r="E35" s="4" t="n">
        <f>E36-E24-E25-E26-E27-E28-E29-E30-E31-E32-E33-E34</f>
        <v>3754.0</v>
      </c>
      <c r="F35" s="5" t="n">
        <f si="0" t="shared"/>
        <v>26.77144379328716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23597.0</v>
      </c>
      <c r="E36" s="4" t="n">
        <v>21379.0</v>
      </c>
      <c r="F36" s="5" t="n">
        <f si="0" t="shared"/>
        <v>10.374666729033164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5533.0</v>
      </c>
      <c r="E37" s="4" t="n">
        <v>5613.0</v>
      </c>
      <c r="F37" s="5" t="n">
        <f si="0" t="shared"/>
        <v>-1.4252627828255835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891.0</v>
      </c>
      <c r="E38" s="4" t="n">
        <v>991.0</v>
      </c>
      <c r="F38" s="5" t="n">
        <f si="0" t="shared"/>
        <v>-10.090817356205854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83.0</v>
      </c>
      <c r="E39" s="4" t="n">
        <f>E40-E37-E38</f>
        <v>51.0</v>
      </c>
      <c r="F39" s="5" t="n">
        <f si="0" t="shared"/>
        <v>62.745098039215684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6507.0</v>
      </c>
      <c r="E40" s="4" t="n">
        <v>6655.0</v>
      </c>
      <c r="F40" s="5" t="n">
        <f si="0" t="shared"/>
        <v>-2.22389181066867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489.0</v>
      </c>
      <c r="E41" s="4" t="n">
        <v>475.0</v>
      </c>
      <c r="F41" s="5" t="n">
        <f si="0" t="shared"/>
        <v>2.9473684210526314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380.0</v>
      </c>
      <c r="E42" s="4" t="n">
        <f>E43-E41</f>
        <v>301.0</v>
      </c>
      <c r="F42" s="5" t="n">
        <f si="0" t="shared"/>
        <v>26.245847176079735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869.0</v>
      </c>
      <c r="E43" s="4" t="n">
        <v>776.0</v>
      </c>
      <c r="F43" s="5" t="n">
        <f si="0" t="shared"/>
        <v>11.984536082474227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13.0</v>
      </c>
      <c r="E44" s="4" t="n">
        <v>27.0</v>
      </c>
      <c r="F44" s="5" t="n">
        <f si="0" t="shared"/>
        <v>-51.85185185185185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130579.0</v>
      </c>
      <c r="E45" s="4" t="n">
        <v>81808.0</v>
      </c>
      <c r="F45" s="5" t="n">
        <f si="0" t="shared"/>
        <v>59.616418932133776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346718.0</v>
      </c>
      <c r="E46" s="8" t="n">
        <f>E44+E43+E40+E36+E23+E16+E45</f>
        <v>307287.0</v>
      </c>
      <c r="F46" s="5" t="n">
        <f si="0" t="shared"/>
        <v>12.831977922918966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