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<sst xmlns="http://schemas.openxmlformats.org/spreadsheetml/2006/main" count="98" uniqueCount="56">
  <si>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</si>
  <si>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</si>
  <si>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</si>
  <si>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</si>
  <si>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</si>
  <si>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</si>
  <si>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</si>
  <si>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</si>
  <si>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</si>
  <si>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</si>
  <si>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</si>
  <si>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</si>
  <si>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</si>
  <si>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</si>
  <si>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</si>
  <si>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</si>
  <si>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</si>
  <si>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</si>
  <si>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</si>
  <si>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</si>
  <si>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</si>
  <si>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</si>
  <si>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</si>
  <si>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</si>
  <si>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</si>
  <si>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</si>
  <si>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</si>
  <si>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</si>
  <si>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</si>
  <si>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</si>
  <si>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</si>
  <si>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</si>
  <si>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</si>
  <si>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</si>
  <si>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</si>
  <si>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</si>
  <si>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</si>
  <si>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</si>
  <si>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</si>
  <si>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</si>
  <si>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</si>
  <si>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</si>
  <si>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</si>
  <si>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</si>
  <si>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</si>
  <si>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</si>
  <si>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</si>
  <si>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</si>
  <si>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</si>
  <si>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</si>
  <si>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</si>
  <si>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</si>
  <si>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</si>
  <si>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99年10月來臺旅客人次及成長率－按國籍分
Table 1-3 Visitor Arrivals by Nationality,
 October, 2010</t>
  </si>
  <si>
    <t>99年10月
Oct.., 2010</t>
  </si>
  <si>
    <t>98年10月
Oct..,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</si>
</sst>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95172.0</v>
      </c>
      <c r="E3" s="4" t="n">
        <v>87981.0</v>
      </c>
      <c r="F3" s="5" t="n">
        <f>IF(E3=0,"-",(D3-E3)/E3*100)</f>
        <v>8.17335561087053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17953.0</v>
      </c>
      <c r="E4" s="4" t="n">
        <v>11224.0</v>
      </c>
      <c r="F4" s="5" t="n">
        <f ref="F4:F46" si="0" t="shared">IF(E4=0,"-",(D4-E4)/E4*100)</f>
        <v>59.95188880969351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2726.0</v>
      </c>
      <c r="E5" s="4" t="n">
        <v>1983.0</v>
      </c>
      <c r="F5" s="5" t="n">
        <f si="0" t="shared"/>
        <v>37.46848209783157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1456.0</v>
      </c>
      <c r="E6" s="4" t="n">
        <v>1159.0</v>
      </c>
      <c r="F6" s="5" t="n">
        <f si="0" t="shared"/>
        <v>25.625539257981018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27861.0</v>
      </c>
      <c r="E7" s="4" t="n">
        <v>16754.0</v>
      </c>
      <c r="F7" s="5" t="n">
        <f si="0" t="shared"/>
        <v>66.29461621105408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17996.0</v>
      </c>
      <c r="E8" s="4" t="n">
        <v>14025.0</v>
      </c>
      <c r="F8" s="5" t="n">
        <f si="0" t="shared"/>
        <v>28.313725490196077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10095.0</v>
      </c>
      <c r="E9" s="4" t="n">
        <v>8432.0</v>
      </c>
      <c r="F9" s="5" t="n">
        <f si="0" t="shared"/>
        <v>19.72248576850095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7617.0</v>
      </c>
      <c r="E10" s="4" t="n">
        <v>7583.0</v>
      </c>
      <c r="F10" s="5" t="n">
        <f si="0" t="shared"/>
        <v>0.44837135698272457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9777.0</v>
      </c>
      <c r="E11" s="4" t="n">
        <v>9648.0</v>
      </c>
      <c r="F11" s="5" t="n">
        <f si="0" t="shared"/>
        <v>1.3370646766169154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7051.0</v>
      </c>
      <c r="E12" s="4" t="n">
        <v>6013.0</v>
      </c>
      <c r="F12" s="5" t="n">
        <f si="0" t="shared"/>
        <v>17.26259770497256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610.0</v>
      </c>
      <c r="E13" s="4" t="n">
        <f>E14-E7-E8-E9-E10-E11-E12</f>
        <v>419.0</v>
      </c>
      <c r="F13" s="5" t="n">
        <f si="0" t="shared"/>
        <v>45.58472553699284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81007.0</v>
      </c>
      <c r="E14" s="4" t="n">
        <v>62874.0</v>
      </c>
      <c r="F14" s="5" t="n">
        <f si="0" t="shared"/>
        <v>28.840220122785254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565.0</v>
      </c>
      <c r="E15" s="4" t="n">
        <f>E16-E3-E4-E5-E6-E14</f>
        <v>482.0</v>
      </c>
      <c r="F15" s="5" t="n">
        <f si="0" t="shared"/>
        <v>17.219917012448132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198879.0</v>
      </c>
      <c r="E16" s="4" t="n">
        <v>165703.0</v>
      </c>
      <c r="F16" s="5" t="n">
        <f si="0" t="shared"/>
        <v>20.02136352389516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8477.0</v>
      </c>
      <c r="E17" s="4" t="n">
        <v>7619.0</v>
      </c>
      <c r="F17" s="5" t="n">
        <f si="0" t="shared"/>
        <v>11.261320383252395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37430.0</v>
      </c>
      <c r="E18" s="4" t="n">
        <v>35225.0</v>
      </c>
      <c r="F18" s="5" t="n">
        <f si="0" t="shared"/>
        <v>6.259758694109298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311.0</v>
      </c>
      <c r="E19" s="4" t="n">
        <v>314.0</v>
      </c>
      <c r="F19" s="5" t="n">
        <f si="0" t="shared"/>
        <v>-0.9554140127388535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504.0</v>
      </c>
      <c r="E20" s="4" t="n">
        <v>563.0</v>
      </c>
      <c r="F20" s="5" t="n">
        <f si="0" t="shared"/>
        <v>-10.479573712255773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104.0</v>
      </c>
      <c r="E21" s="4" t="n">
        <v>106.0</v>
      </c>
      <c r="F21" s="5" t="n">
        <f si="0" t="shared"/>
        <v>-1.8867924528301887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938.0</v>
      </c>
      <c r="E22" s="4" t="n">
        <f>E23-E17-E18-E19-E20-E21</f>
        <v>682.0</v>
      </c>
      <c r="F22" s="5" t="n">
        <f>IF(E22=0,"-",(D22-E22)/E22*100)</f>
        <v>37.5366568914956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47764.0</v>
      </c>
      <c r="E23" s="4" t="n">
        <v>44509.0</v>
      </c>
      <c r="F23" s="5" t="n">
        <f si="0" t="shared"/>
        <v>7.313127682041834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607.0</v>
      </c>
      <c r="E24" s="4" t="n">
        <v>568.0</v>
      </c>
      <c r="F24" s="5" t="n">
        <f si="0" t="shared"/>
        <v>6.866197183098592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3706.0</v>
      </c>
      <c r="E25" s="4" t="n">
        <v>2931.0</v>
      </c>
      <c r="F25" s="5" t="n">
        <f si="0" t="shared"/>
        <v>26.441487546912317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5339.0</v>
      </c>
      <c r="E26" s="4" t="n">
        <v>4657.0</v>
      </c>
      <c r="F26" s="5" t="n">
        <f si="0" t="shared"/>
        <v>14.644621000644193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1688.0</v>
      </c>
      <c r="E27" s="4" t="n">
        <v>1475.0</v>
      </c>
      <c r="F27" s="5" t="n">
        <f si="0" t="shared"/>
        <v>14.440677966101696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1565.0</v>
      </c>
      <c r="E28" s="4" t="n">
        <v>1375.0</v>
      </c>
      <c r="F28" s="5" t="n">
        <f si="0" t="shared"/>
        <v>13.818181818181818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1017.0</v>
      </c>
      <c r="E29" s="4" t="n">
        <v>684.0</v>
      </c>
      <c r="F29" s="5" t="n">
        <f si="0" t="shared"/>
        <v>48.68421052631579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758.0</v>
      </c>
      <c r="E30" s="4" t="n">
        <v>712.0</v>
      </c>
      <c r="F30" s="5" t="n">
        <f si="0" t="shared"/>
        <v>6.460674157303371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6925.0</v>
      </c>
      <c r="E31" s="4" t="n">
        <v>6566.0</v>
      </c>
      <c r="F31" s="5" t="n">
        <f si="0" t="shared"/>
        <v>5.467560158391715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767.0</v>
      </c>
      <c r="E32" s="4" t="n">
        <v>511.0</v>
      </c>
      <c r="F32" s="5" t="n">
        <f si="0" t="shared"/>
        <v>50.09784735812133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113.0</v>
      </c>
      <c r="E33" s="4" t="n">
        <v>129.0</v>
      </c>
      <c r="F33" s="5" t="n">
        <f si="0" t="shared"/>
        <v>-12.4031007751938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974.0</v>
      </c>
      <c r="E34" s="4" t="n">
        <v>693.0</v>
      </c>
      <c r="F34" s="5" t="n">
        <f si="0" t="shared"/>
        <v>40.54834054834055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4770.0</v>
      </c>
      <c r="E35" s="4" t="n">
        <f>E36-E24-E25-E26-E27-E28-E29-E30-E31-E32-E33-E34</f>
        <v>4542.0</v>
      </c>
      <c r="F35" s="5" t="n">
        <f si="0" t="shared"/>
        <v>5.019815059445178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28229.0</v>
      </c>
      <c r="E36" s="4" t="n">
        <v>24843.0</v>
      </c>
      <c r="F36" s="5" t="n">
        <f si="0" t="shared"/>
        <v>13.62959384937407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6562.0</v>
      </c>
      <c r="E37" s="4" t="n">
        <v>6285.0</v>
      </c>
      <c r="F37" s="5" t="n">
        <f si="0" t="shared"/>
        <v>4.407319013524265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965.0</v>
      </c>
      <c r="E38" s="4" t="n">
        <v>890.0</v>
      </c>
      <c r="F38" s="5" t="n">
        <f si="0" t="shared"/>
        <v>8.426966292134832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78.0</v>
      </c>
      <c r="E39" s="4" t="n">
        <f>E40-E37-E38</f>
        <v>46.0</v>
      </c>
      <c r="F39" s="5" t="n">
        <f si="0" t="shared"/>
        <v>69.56521739130434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7605.0</v>
      </c>
      <c r="E40" s="4" t="n">
        <v>7221.0</v>
      </c>
      <c r="F40" s="5" t="n">
        <f si="0" t="shared"/>
        <v>5.317823016202742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379.0</v>
      </c>
      <c r="E41" s="4" t="n">
        <v>351.0</v>
      </c>
      <c r="F41" s="5" t="n">
        <f si="0" t="shared"/>
        <v>7.977207977207977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451.0</v>
      </c>
      <c r="E42" s="4" t="n">
        <f>E43-E41</f>
        <v>444.0</v>
      </c>
      <c r="F42" s="5" t="n">
        <f si="0" t="shared"/>
        <v>1.5765765765765765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830.0</v>
      </c>
      <c r="E43" s="4" t="n">
        <v>795.0</v>
      </c>
      <c r="F43" s="5" t="n">
        <f si="0" t="shared"/>
        <v>4.40251572327044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33.0</v>
      </c>
      <c r="E44" s="4" t="n">
        <v>38.0</v>
      </c>
      <c r="F44" s="5" t="n">
        <f si="0" t="shared"/>
        <v>-13.157894736842104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202619.0</v>
      </c>
      <c r="E45" s="4" t="n">
        <v>125103.0</v>
      </c>
      <c r="F45" s="5" t="n">
        <f si="0" t="shared"/>
        <v>61.961743523336764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485959.0</v>
      </c>
      <c r="E46" s="8" t="n">
        <f>E44+E43+E40+E36+E23+E16+E45</f>
        <v>368212.0</v>
      </c>
      <c r="F46" s="5" t="n">
        <f si="0" t="shared"/>
        <v>31.978045256536998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