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<sst xmlns="http://schemas.openxmlformats.org/spreadsheetml/2006/main" count="98" uniqueCount="56">
  <si>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</si>
  <si>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</si>
  <si>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</si>
  <si>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</si>
  <si>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</si>
  <si>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</si>
  <si>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</si>
  <si>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</si>
  <si>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</si>
  <si>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</si>
  <si>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</si>
  <si>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</si>
  <si>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</si>
  <si>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</si>
  <si>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</si>
  <si>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</si>
  <si>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</si>
  <si>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</si>
  <si>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</si>
  <si>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</si>
  <si>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</si>
  <si>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</si>
  <si>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</si>
  <si>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</si>
  <si>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</si>
  <si>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</si>
  <si>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</si>
  <si>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</si>
  <si>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</si>
  <si>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</si>
  <si>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</si>
  <si>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</si>
  <si>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</si>
  <si>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</si>
  <si>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</si>
  <si>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</si>
  <si>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</si>
  <si>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</si>
  <si>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</si>
  <si>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</si>
  <si>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</si>
  <si>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</si>
  <si>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</si>
  <si>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</si>
  <si>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</si>
  <si>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</si>
  <si>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</si>
  <si>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</si>
  <si>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</si>
  <si>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</si>
  <si>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</si>
  <si>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</si>
  <si>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</si>
  <si>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99年2月來臺旅客人次及成長率－按國籍分
Table 1-3 Visitor Arrivals by Nationality,
 February, 2010</t>
  </si>
  <si>
    <t>99年2月
Feb.., 2010</t>
  </si>
  <si>
    <t>98年2月
Feb..,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</si>
</sst>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75188.0</v>
      </c>
      <c r="E3" s="4" t="n">
        <v>99734.0</v>
      </c>
      <c r="F3" s="5" t="n">
        <f>IF(E3=0,"-",(D3-E3)/E3*100)</f>
        <v>-24.611466500892373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18500.0</v>
      </c>
      <c r="E4" s="4" t="n">
        <v>16836.0</v>
      </c>
      <c r="F4" s="5" t="n">
        <f ref="F4:F46" si="0" t="shared">IF(E4=0,"-",(D4-E4)/E4*100)</f>
        <v>9.883582798764552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1775.0</v>
      </c>
      <c r="E5" s="4" t="n">
        <v>1571.0</v>
      </c>
      <c r="F5" s="5" t="n">
        <f si="0" t="shared"/>
        <v>12.985359643539146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696.0</v>
      </c>
      <c r="E6" s="4" t="n">
        <v>781.0</v>
      </c>
      <c r="F6" s="5" t="n">
        <f si="0" t="shared"/>
        <v>-10.88348271446863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22385.0</v>
      </c>
      <c r="E7" s="4" t="n">
        <v>12288.0</v>
      </c>
      <c r="F7" s="5" t="n">
        <f si="0" t="shared"/>
        <v>82.16959635416666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10821.0</v>
      </c>
      <c r="E8" s="4" t="n">
        <v>8952.0</v>
      </c>
      <c r="F8" s="5" t="n">
        <f si="0" t="shared"/>
        <v>20.878016085790886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8760.0</v>
      </c>
      <c r="E9" s="4" t="n">
        <v>9789.0</v>
      </c>
      <c r="F9" s="5" t="n">
        <f si="0" t="shared"/>
        <v>-10.511798958014097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5996.0</v>
      </c>
      <c r="E10" s="4" t="n">
        <v>4980.0</v>
      </c>
      <c r="F10" s="5" t="n">
        <f si="0" t="shared"/>
        <v>20.401606425702813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6099.0</v>
      </c>
      <c r="E11" s="4" t="n">
        <v>6152.0</v>
      </c>
      <c r="F11" s="5" t="n">
        <f si="0" t="shared"/>
        <v>-0.8615084525357607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6069.0</v>
      </c>
      <c r="E12" s="4" t="n">
        <v>7168.0</v>
      </c>
      <c r="F12" s="5" t="n">
        <f si="0" t="shared"/>
        <v>-15.33203125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643.0</v>
      </c>
      <c r="E13" s="4" t="n">
        <f>E14-E7-E8-E9-E10-E11-E12</f>
        <v>450.0</v>
      </c>
      <c r="F13" s="5" t="n">
        <f si="0" t="shared"/>
        <v>42.888888888888886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60773.0</v>
      </c>
      <c r="E14" s="4" t="n">
        <v>49779.0</v>
      </c>
      <c r="F14" s="5" t="n">
        <f si="0" t="shared"/>
        <v>22.085618433475965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349.0</v>
      </c>
      <c r="E15" s="4" t="n">
        <f>E16-E3-E4-E5-E6-E14</f>
        <v>367.0</v>
      </c>
      <c r="F15" s="5" t="n">
        <f si="0" t="shared"/>
        <v>-4.904632152588556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157281.0</v>
      </c>
      <c r="E16" s="4" t="n">
        <v>169068.0</v>
      </c>
      <c r="F16" s="5" t="n">
        <f si="0" t="shared"/>
        <v>-6.971751011427354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7722.0</v>
      </c>
      <c r="E17" s="4" t="n">
        <v>5628.0</v>
      </c>
      <c r="F17" s="5" t="n">
        <f si="0" t="shared"/>
        <v>37.20682302771855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31049.0</v>
      </c>
      <c r="E18" s="4" t="n">
        <v>23005.0</v>
      </c>
      <c r="F18" s="5" t="n">
        <f si="0" t="shared"/>
        <v>34.96631167137579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115.0</v>
      </c>
      <c r="E19" s="4" t="n">
        <v>119.0</v>
      </c>
      <c r="F19" s="5" t="n">
        <f si="0" t="shared"/>
        <v>-3.361344537815126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224.0</v>
      </c>
      <c r="E20" s="4" t="n">
        <v>213.0</v>
      </c>
      <c r="F20" s="5" t="n">
        <f si="0" t="shared"/>
        <v>5.164319248826291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79.0</v>
      </c>
      <c r="E21" s="4" t="n">
        <v>39.0</v>
      </c>
      <c r="F21" s="5" t="n">
        <f si="0" t="shared"/>
        <v>102.56410256410255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636.0</v>
      </c>
      <c r="E22" s="4" t="n">
        <f>E23-E17-E18-E19-E20-E21</f>
        <v>497.0</v>
      </c>
      <c r="F22" s="5" t="n">
        <f>IF(E22=0,"-",(D22-E22)/E22*100)</f>
        <v>27.96780684104628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39825.0</v>
      </c>
      <c r="E23" s="4" t="n">
        <v>29501.0</v>
      </c>
      <c r="F23" s="5" t="n">
        <f si="0" t="shared"/>
        <v>34.99542388393614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334.0</v>
      </c>
      <c r="E24" s="4" t="n">
        <v>317.0</v>
      </c>
      <c r="F24" s="5" t="n">
        <f si="0" t="shared"/>
        <v>5.3627760252365935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2566.0</v>
      </c>
      <c r="E25" s="4" t="n">
        <v>2089.0</v>
      </c>
      <c r="F25" s="5" t="n">
        <f si="0" t="shared"/>
        <v>22.833891814265197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3088.0</v>
      </c>
      <c r="E26" s="4" t="n">
        <v>3031.0</v>
      </c>
      <c r="F26" s="5" t="n">
        <f si="0" t="shared"/>
        <v>1.8805674694820191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754.0</v>
      </c>
      <c r="E27" s="4" t="n">
        <v>869.0</v>
      </c>
      <c r="F27" s="5" t="n">
        <f si="0" t="shared"/>
        <v>-13.23360184119678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1152.0</v>
      </c>
      <c r="E28" s="4" t="n">
        <v>916.0</v>
      </c>
      <c r="F28" s="5" t="n">
        <f si="0" t="shared"/>
        <v>25.76419213973799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449.0</v>
      </c>
      <c r="E29" s="4" t="n">
        <v>488.0</v>
      </c>
      <c r="F29" s="5" t="n">
        <f si="0" t="shared"/>
        <v>-7.991803278688526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332.0</v>
      </c>
      <c r="E30" s="4" t="n">
        <v>285.0</v>
      </c>
      <c r="F30" s="5" t="n">
        <f si="0" t="shared"/>
        <v>16.49122807017544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5890.0</v>
      </c>
      <c r="E31" s="4" t="n">
        <v>4763.0</v>
      </c>
      <c r="F31" s="5" t="n">
        <f si="0" t="shared"/>
        <v>23.66155784169641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486.0</v>
      </c>
      <c r="E32" s="4" t="n">
        <v>380.0</v>
      </c>
      <c r="F32" s="5" t="n">
        <f si="0" t="shared"/>
        <v>27.89473684210526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92.0</v>
      </c>
      <c r="E33" s="4" t="n">
        <v>87.0</v>
      </c>
      <c r="F33" s="5" t="n">
        <f si="0" t="shared"/>
        <v>5.747126436781609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549.0</v>
      </c>
      <c r="E34" s="4" t="n">
        <v>500.0</v>
      </c>
      <c r="F34" s="5" t="n">
        <f si="0" t="shared"/>
        <v>9.8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2989.0</v>
      </c>
      <c r="E35" s="4" t="n">
        <f>E36-E24-E25-E26-E27-E28-E29-E30-E31-E32-E33-E34</f>
        <v>2927.0</v>
      </c>
      <c r="F35" s="5" t="n">
        <f si="0" t="shared"/>
        <v>2.118209771096686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18681.0</v>
      </c>
      <c r="E36" s="4" t="n">
        <v>16652.0</v>
      </c>
      <c r="F36" s="5" t="n">
        <f si="0" t="shared"/>
        <v>12.184722555849149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5362.0</v>
      </c>
      <c r="E37" s="4" t="n">
        <v>4545.0</v>
      </c>
      <c r="F37" s="5" t="n">
        <f si="0" t="shared"/>
        <v>17.975797579757977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910.0</v>
      </c>
      <c r="E38" s="4" t="n">
        <v>663.0</v>
      </c>
      <c r="F38" s="5" t="n">
        <f si="0" t="shared"/>
        <v>37.254901960784316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39.0</v>
      </c>
      <c r="E39" s="4" t="n">
        <f>E40-E37-E38</f>
        <v>72.0</v>
      </c>
      <c r="F39" s="5" t="n">
        <f si="0" t="shared"/>
        <v>-45.83333333333333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6311.0</v>
      </c>
      <c r="E40" s="4" t="n">
        <v>5280.0</v>
      </c>
      <c r="F40" s="5" t="n">
        <f si="0" t="shared"/>
        <v>19.52651515151515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526.0</v>
      </c>
      <c r="E41" s="4" t="n">
        <v>481.0</v>
      </c>
      <c r="F41" s="5" t="n">
        <f si="0" t="shared"/>
        <v>9.355509355509357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223.0</v>
      </c>
      <c r="E42" s="4" t="n">
        <f>E43-E41</f>
        <v>207.0</v>
      </c>
      <c r="F42" s="5" t="n">
        <f si="0" t="shared"/>
        <v>7.729468599033816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749.0</v>
      </c>
      <c r="E43" s="4" t="n">
        <v>688.0</v>
      </c>
      <c r="F43" s="5" t="n">
        <f si="0" t="shared"/>
        <v>8.866279069767442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12.0</v>
      </c>
      <c r="E44" s="4" t="n">
        <v>8.0</v>
      </c>
      <c r="F44" s="5" t="n">
        <f si="0" t="shared"/>
        <v>50.0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164284.0</v>
      </c>
      <c r="E45" s="4" t="n">
        <v>82105.0</v>
      </c>
      <c r="F45" s="5" t="n">
        <f si="0" t="shared"/>
        <v>100.09012849400159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387143.0</v>
      </c>
      <c r="E46" s="8" t="n">
        <f>E44+E43+E40+E36+E23+E16+E45</f>
        <v>303302.0</v>
      </c>
      <c r="F46" s="5" t="n">
        <f si="0" t="shared"/>
        <v>27.642745514371814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