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<sst xmlns="http://schemas.openxmlformats.org/spreadsheetml/2006/main" count="98" uniqueCount="56">
  <si>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</si>
  <si>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</si>
  <si>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</si>
  <si>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</si>
  <si>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</si>
  <si>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</si>
  <si>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</si>
  <si>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</si>
  <si>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</si>
  <si>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</si>
  <si>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</si>
  <si>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</si>
  <si>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</si>
  <si>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</si>
  <si>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</si>
  <si>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</si>
  <si>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</si>
  <si>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</si>
  <si>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</si>
  <si>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</si>
  <si>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</si>
  <si>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</si>
  <si>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</si>
  <si>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</si>
  <si>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</si>
  <si>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</si>
  <si>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</si>
  <si>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</si>
  <si>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</si>
  <si>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</si>
  <si>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</si>
  <si>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</si>
  <si>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</si>
  <si>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</si>
  <si>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</si>
  <si>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</si>
  <si>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</si>
  <si>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</si>
  <si>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</si>
  <si>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</si>
  <si>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</si>
  <si>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</si>
  <si>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</si>
  <si>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</si>
  <si>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</si>
  <si>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</si>
  <si>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</si>
  <si>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</si>
  <si>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</si>
  <si>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</si>
  <si>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</si>
  <si>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</si>
  <si>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</si>
  <si>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99年3月來臺旅客人次及成長率－按國籍分
Table 1-3 Visitor Arrivals by Nationality,
 March, 2010</t>
  </si>
  <si>
    <t>99年3月
Mar.., 2010</t>
  </si>
  <si>
    <t>98年3月
Mar..,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</si>
</sst>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112992.0</v>
      </c>
      <c r="E3" s="4" t="n">
        <v>106109.0</v>
      </c>
      <c r="F3" s="5" t="n">
        <f>IF(E3=0,"-",(D3-E3)/E3*100)</f>
        <v>6.486725913918706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19079.0</v>
      </c>
      <c r="E4" s="4" t="n">
        <v>14684.0</v>
      </c>
      <c r="F4" s="5" t="n">
        <f ref="F4:F46" si="0" t="shared">IF(E4=0,"-",(D4-E4)/E4*100)</f>
        <v>29.930536638518113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2667.0</v>
      </c>
      <c r="E5" s="4" t="n">
        <v>1908.0</v>
      </c>
      <c r="F5" s="5" t="n">
        <f si="0" t="shared"/>
        <v>39.77987421383648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1342.0</v>
      </c>
      <c r="E6" s="4" t="n">
        <v>1198.0</v>
      </c>
      <c r="F6" s="5" t="n">
        <f si="0" t="shared"/>
        <v>12.020033388981636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28644.0</v>
      </c>
      <c r="E7" s="4" t="n">
        <v>14208.0</v>
      </c>
      <c r="F7" s="5" t="n">
        <f si="0" t="shared"/>
        <v>101.60472972972974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18946.0</v>
      </c>
      <c r="E8" s="4" t="n">
        <v>16878.0</v>
      </c>
      <c r="F8" s="5" t="n">
        <f si="0" t="shared"/>
        <v>12.25263656831378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11119.0</v>
      </c>
      <c r="E9" s="4" t="n">
        <v>8768.0</v>
      </c>
      <c r="F9" s="5" t="n">
        <f si="0" t="shared"/>
        <v>26.813412408759124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9102.0</v>
      </c>
      <c r="E10" s="4" t="n">
        <v>5680.0</v>
      </c>
      <c r="F10" s="5" t="n">
        <f si="0" t="shared"/>
        <v>60.24647887323944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9562.0</v>
      </c>
      <c r="E11" s="4" t="n">
        <v>7088.0</v>
      </c>
      <c r="F11" s="5" t="n">
        <f si="0" t="shared"/>
        <v>34.90406320541761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8824.0</v>
      </c>
      <c r="E12" s="4" t="n">
        <v>5643.0</v>
      </c>
      <c r="F12" s="5" t="n">
        <f si="0" t="shared"/>
        <v>56.37072479177743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628.0</v>
      </c>
      <c r="E13" s="4" t="n">
        <f>E14-E7-E8-E9-E10-E11-E12</f>
        <v>364.0</v>
      </c>
      <c r="F13" s="5" t="n">
        <f si="0" t="shared"/>
        <v>72.52747252747253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86825.0</v>
      </c>
      <c r="E14" s="4" t="n">
        <v>58629.0</v>
      </c>
      <c r="F14" s="5" t="n">
        <f si="0" t="shared"/>
        <v>48.092241041122996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624.0</v>
      </c>
      <c r="E15" s="4" t="n">
        <f>E16-E3-E4-E5-E6-E14</f>
        <v>472.0</v>
      </c>
      <c r="F15" s="5" t="n">
        <f si="0" t="shared"/>
        <v>32.20338983050847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223529.0</v>
      </c>
      <c r="E16" s="4" t="n">
        <v>183000.0</v>
      </c>
      <c r="F16" s="5" t="n">
        <f si="0" t="shared"/>
        <v>22.146994535519127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8763.0</v>
      </c>
      <c r="E17" s="4" t="n">
        <v>7500.0</v>
      </c>
      <c r="F17" s="5" t="n">
        <f si="0" t="shared"/>
        <v>16.84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40104.0</v>
      </c>
      <c r="E18" s="4" t="n">
        <v>31495.0</v>
      </c>
      <c r="F18" s="5" t="n">
        <f si="0" t="shared"/>
        <v>27.334497539291952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277.0</v>
      </c>
      <c r="E19" s="4" t="n">
        <v>172.0</v>
      </c>
      <c r="F19" s="5" t="n">
        <f si="0" t="shared"/>
        <v>61.04651162790697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437.0</v>
      </c>
      <c r="E20" s="4" t="n">
        <v>436.0</v>
      </c>
      <c r="F20" s="5" t="n">
        <f si="0" t="shared"/>
        <v>0.22935779816513763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129.0</v>
      </c>
      <c r="E21" s="4" t="n">
        <v>81.0</v>
      </c>
      <c r="F21" s="5" t="n">
        <f si="0" t="shared"/>
        <v>59.25925925925925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706.0</v>
      </c>
      <c r="E22" s="4" t="n">
        <f>E23-E17-E18-E19-E20-E21</f>
        <v>570.0</v>
      </c>
      <c r="F22" s="5" t="n">
        <f>IF(E22=0,"-",(D22-E22)/E22*100)</f>
        <v>23.859649122807017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50416.0</v>
      </c>
      <c r="E23" s="4" t="n">
        <v>40254.0</v>
      </c>
      <c r="F23" s="5" t="n">
        <f si="0" t="shared"/>
        <v>25.244696179261688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569.0</v>
      </c>
      <c r="E24" s="4" t="n">
        <v>453.0</v>
      </c>
      <c r="F24" s="5" t="n">
        <f si="0" t="shared"/>
        <v>25.607064017660043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3280.0</v>
      </c>
      <c r="E25" s="4" t="n">
        <v>2731.0</v>
      </c>
      <c r="F25" s="5" t="n">
        <f si="0" t="shared"/>
        <v>20.102526547052364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6173.0</v>
      </c>
      <c r="E26" s="4" t="n">
        <v>4863.0</v>
      </c>
      <c r="F26" s="5" t="n">
        <f si="0" t="shared"/>
        <v>26.938104050997325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1689.0</v>
      </c>
      <c r="E27" s="4" t="n">
        <v>1383.0</v>
      </c>
      <c r="F27" s="5" t="n">
        <f si="0" t="shared"/>
        <v>22.125813449023862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1686.0</v>
      </c>
      <c r="E28" s="4" t="n">
        <v>1372.0</v>
      </c>
      <c r="F28" s="5" t="n">
        <f si="0" t="shared"/>
        <v>22.886297376093296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815.0</v>
      </c>
      <c r="E29" s="4" t="n">
        <v>706.0</v>
      </c>
      <c r="F29" s="5" t="n">
        <f si="0" t="shared"/>
        <v>15.439093484419264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877.0</v>
      </c>
      <c r="E30" s="4" t="n">
        <v>536.0</v>
      </c>
      <c r="F30" s="5" t="n">
        <f si="0" t="shared"/>
        <v>63.61940298507462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8301.0</v>
      </c>
      <c r="E31" s="4" t="n">
        <v>6897.0</v>
      </c>
      <c r="F31" s="5" t="n">
        <f si="0" t="shared"/>
        <v>20.35667681600696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498.0</v>
      </c>
      <c r="E32" s="4" t="n">
        <v>481.0</v>
      </c>
      <c r="F32" s="5" t="n">
        <f si="0" t="shared"/>
        <v>3.5343035343035343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150.0</v>
      </c>
      <c r="E33" s="4" t="n">
        <v>126.0</v>
      </c>
      <c r="F33" s="5" t="n">
        <f si="0" t="shared"/>
        <v>19.047619047619047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706.0</v>
      </c>
      <c r="E34" s="4" t="n">
        <v>668.0</v>
      </c>
      <c r="F34" s="5" t="n">
        <f si="0" t="shared"/>
        <v>5.688622754491018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4371.0</v>
      </c>
      <c r="E35" s="4" t="n">
        <f>E36-E24-E25-E26-E27-E28-E29-E30-E31-E32-E33-E34</f>
        <v>4259.0</v>
      </c>
      <c r="F35" s="5" t="n">
        <f si="0" t="shared"/>
        <v>2.6297252876262034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29115.0</v>
      </c>
      <c r="E36" s="4" t="n">
        <v>24475.0</v>
      </c>
      <c r="F36" s="5" t="n">
        <f si="0" t="shared"/>
        <v>18.958120531154236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7005.0</v>
      </c>
      <c r="E37" s="4" t="n">
        <v>5472.0</v>
      </c>
      <c r="F37" s="5" t="n">
        <f si="0" t="shared"/>
        <v>28.015350877192986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1135.0</v>
      </c>
      <c r="E38" s="4" t="n">
        <v>929.0</v>
      </c>
      <c r="F38" s="5" t="n">
        <f si="0" t="shared"/>
        <v>22.17438105489774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46.0</v>
      </c>
      <c r="E39" s="4" t="n">
        <f>E40-E37-E38</f>
        <v>54.0</v>
      </c>
      <c r="F39" s="5" t="n">
        <f si="0" t="shared"/>
        <v>-14.814814814814813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8186.0</v>
      </c>
      <c r="E40" s="4" t="n">
        <v>6455.0</v>
      </c>
      <c r="F40" s="5" t="n">
        <f si="0" t="shared"/>
        <v>26.816421378776145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423.0</v>
      </c>
      <c r="E41" s="4" t="n">
        <v>373.0</v>
      </c>
      <c r="F41" s="5" t="n">
        <f si="0" t="shared"/>
        <v>13.404825737265416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561.0</v>
      </c>
      <c r="E42" s="4" t="n">
        <f>E43-E41</f>
        <v>341.0</v>
      </c>
      <c r="F42" s="5" t="n">
        <f si="0" t="shared"/>
        <v>64.51612903225806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984.0</v>
      </c>
      <c r="E43" s="4" t="n">
        <v>714.0</v>
      </c>
      <c r="F43" s="5" t="n">
        <f si="0" t="shared"/>
        <v>37.81512605042017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20.0</v>
      </c>
      <c r="E44" s="4" t="n">
        <v>26.0</v>
      </c>
      <c r="F44" s="5" t="n">
        <f si="0" t="shared"/>
        <v>-23.076923076923077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204262.0</v>
      </c>
      <c r="E45" s="4" t="n">
        <v>140277.0</v>
      </c>
      <c r="F45" s="5" t="n">
        <f si="0" t="shared"/>
        <v>45.613322212479595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516512.0</v>
      </c>
      <c r="E46" s="8" t="n">
        <f>E44+E43+E40+E36+E23+E16+E45</f>
        <v>395201.0</v>
      </c>
      <c r="F46" s="5" t="n">
        <f si="0" t="shared"/>
        <v>30.696025566736928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