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<sst xmlns="http://schemas.openxmlformats.org/spreadsheetml/2006/main" count="98" uniqueCount="56">
  <si>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</si>
  <si>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</si>
  <si>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</si>
  <si>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</si>
  <si>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</si>
  <si>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</si>
  <si>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</si>
  <si>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</si>
  <si>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</si>
  <si>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</si>
  <si>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</si>
  <si>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</si>
  <si>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</si>
  <si>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</si>
  <si>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</si>
  <si>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</si>
  <si>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</si>
  <si>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</si>
  <si>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</si>
  <si>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</si>
  <si>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</si>
  <si>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</si>
  <si>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</si>
  <si>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</si>
  <si>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</si>
  <si>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</si>
  <si>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</si>
  <si>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</si>
  <si>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</si>
  <si>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</si>
  <si>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</si>
  <si>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</si>
  <si>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</si>
  <si>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</si>
  <si>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</si>
  <si>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</si>
  <si>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</si>
  <si>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</si>
  <si>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</si>
  <si>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</si>
  <si>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</si>
  <si>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</si>
  <si>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</si>
  <si>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</si>
  <si>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</si>
  <si>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</si>
  <si>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</si>
  <si>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</si>
  <si>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</si>
  <si>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</si>
  <si>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</si>
  <si>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</si>
  <si>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</si>
  <si>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99年4月來臺旅客人次及成長率－按國籍分
Table 1-3 Visitor Arrivals by Nationality,
 April, 2010</t>
  </si>
  <si>
    <t>99年4月
Apr.., 2010</t>
  </si>
  <si>
    <t>98年4月
Apr..,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</si>
</sst>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80443.0</v>
      </c>
      <c r="E3" s="4" t="n">
        <v>79915.0</v>
      </c>
      <c r="F3" s="5" t="n">
        <f>IF(E3=0,"-",(D3-E3)/E3*100)</f>
        <v>0.6607019958706125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16266.0</v>
      </c>
      <c r="E4" s="4" t="n">
        <v>13558.0</v>
      </c>
      <c r="F4" s="5" t="n">
        <f ref="F4:F46" si="0" t="shared">IF(E4=0,"-",(D4-E4)/E4*100)</f>
        <v>19.973447411122585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2487.0</v>
      </c>
      <c r="E5" s="4" t="n">
        <v>1765.0</v>
      </c>
      <c r="F5" s="5" t="n">
        <f si="0" t="shared"/>
        <v>40.906515580736546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1515.0</v>
      </c>
      <c r="E6" s="4" t="n">
        <v>1110.0</v>
      </c>
      <c r="F6" s="5" t="n">
        <f si="0" t="shared"/>
        <v>36.486486486486484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26017.0</v>
      </c>
      <c r="E7" s="4" t="n">
        <v>13838.0</v>
      </c>
      <c r="F7" s="5" t="n">
        <f si="0" t="shared"/>
        <v>88.01127330539096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17309.0</v>
      </c>
      <c r="E8" s="4" t="n">
        <v>17123.0</v>
      </c>
      <c r="F8" s="5" t="n">
        <f si="0" t="shared"/>
        <v>1.0862582491385855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9857.0</v>
      </c>
      <c r="E9" s="4" t="n">
        <v>8705.0</v>
      </c>
      <c r="F9" s="5" t="n">
        <f si="0" t="shared"/>
        <v>13.233773693279725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8801.0</v>
      </c>
      <c r="E10" s="4" t="n">
        <v>7633.0</v>
      </c>
      <c r="F10" s="5" t="n">
        <f si="0" t="shared"/>
        <v>15.30197825232543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11438.0</v>
      </c>
      <c r="E11" s="4" t="n">
        <v>8421.0</v>
      </c>
      <c r="F11" s="5" t="n">
        <f si="0" t="shared"/>
        <v>35.82709891936825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7226.0</v>
      </c>
      <c r="E12" s="4" t="n">
        <v>5408.0</v>
      </c>
      <c r="F12" s="5" t="n">
        <f si="0" t="shared"/>
        <v>33.616863905325445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457.0</v>
      </c>
      <c r="E13" s="4" t="n">
        <f>E14-E7-E8-E9-E10-E11-E12</f>
        <v>374.0</v>
      </c>
      <c r="F13" s="5" t="n">
        <f si="0" t="shared"/>
        <v>22.192513368983956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81105.0</v>
      </c>
      <c r="E14" s="4" t="n">
        <v>61502.0</v>
      </c>
      <c r="F14" s="5" t="n">
        <f si="0" t="shared"/>
        <v>31.87376020292023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680.0</v>
      </c>
      <c r="E15" s="4" t="n">
        <f>E16-E3-E4-E5-E6-E14</f>
        <v>405.0</v>
      </c>
      <c r="F15" s="5" t="n">
        <f si="0" t="shared"/>
        <v>67.90123456790124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182496.0</v>
      </c>
      <c r="E16" s="4" t="n">
        <v>158255.0</v>
      </c>
      <c r="F16" s="5" t="n">
        <f si="0" t="shared"/>
        <v>15.317683485513886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8561.0</v>
      </c>
      <c r="E17" s="4" t="n">
        <v>8218.0</v>
      </c>
      <c r="F17" s="5" t="n">
        <f si="0" t="shared"/>
        <v>4.173764906303236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36788.0</v>
      </c>
      <c r="E18" s="4" t="n">
        <v>34175.0</v>
      </c>
      <c r="F18" s="5" t="n">
        <f si="0" t="shared"/>
        <v>7.645940014630578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256.0</v>
      </c>
      <c r="E19" s="4" t="n">
        <v>342.0</v>
      </c>
      <c r="F19" s="5" t="n">
        <f si="0" t="shared"/>
        <v>-25.146198830409354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605.0</v>
      </c>
      <c r="E20" s="4" t="n">
        <v>311.0</v>
      </c>
      <c r="F20" s="5" t="n">
        <f si="0" t="shared"/>
        <v>94.53376205787781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91.0</v>
      </c>
      <c r="E21" s="4" t="n">
        <v>94.0</v>
      </c>
      <c r="F21" s="5" t="n">
        <f si="0" t="shared"/>
        <v>-3.1914893617021276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697.0</v>
      </c>
      <c r="E22" s="4" t="n">
        <f>E23-E17-E18-E19-E20-E21</f>
        <v>561.0</v>
      </c>
      <c r="F22" s="5" t="n">
        <f>IF(E22=0,"-",(D22-E22)/E22*100)</f>
        <v>24.242424242424242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46998.0</v>
      </c>
      <c r="E23" s="4" t="n">
        <v>43701.0</v>
      </c>
      <c r="F23" s="5" t="n">
        <f si="0" t="shared"/>
        <v>7.544449783757809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407.0</v>
      </c>
      <c r="E24" s="4" t="n">
        <v>520.0</v>
      </c>
      <c r="F24" s="5" t="n">
        <f si="0" t="shared"/>
        <v>-21.73076923076923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3152.0</v>
      </c>
      <c r="E25" s="4" t="n">
        <v>3279.0</v>
      </c>
      <c r="F25" s="5" t="n">
        <f si="0" t="shared"/>
        <v>-3.873132052455017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4265.0</v>
      </c>
      <c r="E26" s="4" t="n">
        <v>4082.0</v>
      </c>
      <c r="F26" s="5" t="n">
        <f si="0" t="shared"/>
        <v>4.483096521313082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1160.0</v>
      </c>
      <c r="E27" s="4" t="n">
        <v>1178.0</v>
      </c>
      <c r="F27" s="5" t="n">
        <f si="0" t="shared"/>
        <v>-1.5280135823429541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1173.0</v>
      </c>
      <c r="E28" s="4" t="n">
        <v>1142.0</v>
      </c>
      <c r="F28" s="5" t="n">
        <f si="0" t="shared"/>
        <v>2.714535901926445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655.0</v>
      </c>
      <c r="E29" s="4" t="n">
        <v>638.0</v>
      </c>
      <c r="F29" s="5" t="n">
        <f si="0" t="shared"/>
        <v>2.664576802507837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499.0</v>
      </c>
      <c r="E30" s="4" t="n">
        <v>677.0</v>
      </c>
      <c r="F30" s="5" t="n">
        <f si="0" t="shared"/>
        <v>-26.292466765140325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7619.0</v>
      </c>
      <c r="E31" s="4" t="n">
        <v>8686.0</v>
      </c>
      <c r="F31" s="5" t="n">
        <f si="0" t="shared"/>
        <v>-12.284135390283215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555.0</v>
      </c>
      <c r="E32" s="4" t="n">
        <v>418.0</v>
      </c>
      <c r="F32" s="5" t="n">
        <f si="0" t="shared"/>
        <v>32.77511961722488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146.0</v>
      </c>
      <c r="E33" s="4" t="n">
        <v>123.0</v>
      </c>
      <c r="F33" s="5" t="n">
        <f si="0" t="shared"/>
        <v>18.69918699186992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615.0</v>
      </c>
      <c r="E34" s="4" t="n">
        <v>611.0</v>
      </c>
      <c r="F34" s="5" t="n">
        <f si="0" t="shared"/>
        <v>0.6546644844517185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4256.0</v>
      </c>
      <c r="E35" s="4" t="n">
        <f>E36-E24-E25-E26-E27-E28-E29-E30-E31-E32-E33-E34</f>
        <v>4324.0</v>
      </c>
      <c r="F35" s="5" t="n">
        <f si="0" t="shared"/>
        <v>-1.572617946345976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24502.0</v>
      </c>
      <c r="E36" s="4" t="n">
        <v>25678.0</v>
      </c>
      <c r="F36" s="5" t="n">
        <f si="0" t="shared"/>
        <v>-4.579795934262793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6787.0</v>
      </c>
      <c r="E37" s="4" t="n">
        <v>6485.0</v>
      </c>
      <c r="F37" s="5" t="n">
        <f si="0" t="shared"/>
        <v>4.656900539707016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1042.0</v>
      </c>
      <c r="E38" s="4" t="n">
        <v>913.0</v>
      </c>
      <c r="F38" s="5" t="n">
        <f si="0" t="shared"/>
        <v>14.129244249726177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72.0</v>
      </c>
      <c r="E39" s="4" t="n">
        <f>E40-E37-E38</f>
        <v>26.0</v>
      </c>
      <c r="F39" s="5" t="n">
        <f si="0" t="shared"/>
        <v>176.9230769230769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7901.0</v>
      </c>
      <c r="E40" s="4" t="n">
        <v>7424.0</v>
      </c>
      <c r="F40" s="5" t="n">
        <f si="0" t="shared"/>
        <v>6.4251077586206895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422.0</v>
      </c>
      <c r="E41" s="4" t="n">
        <v>345.0</v>
      </c>
      <c r="F41" s="5" t="n">
        <f si="0" t="shared"/>
        <v>22.318840579710145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539.0</v>
      </c>
      <c r="E42" s="4" t="n">
        <f>E43-E41</f>
        <v>612.0</v>
      </c>
      <c r="F42" s="5" t="n">
        <f si="0" t="shared"/>
        <v>-11.928104575163399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961.0</v>
      </c>
      <c r="E43" s="4" t="n">
        <v>957.0</v>
      </c>
      <c r="F43" s="5" t="n">
        <f si="0" t="shared"/>
        <v>0.41797283176593525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27.0</v>
      </c>
      <c r="E44" s="4" t="n">
        <v>15.0</v>
      </c>
      <c r="F44" s="5" t="n">
        <f si="0" t="shared"/>
        <v>80.0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243515.0</v>
      </c>
      <c r="E45" s="4" t="n">
        <v>212456.0</v>
      </c>
      <c r="F45" s="5" t="n">
        <f si="0" t="shared"/>
        <v>14.619026998531462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506400.0</v>
      </c>
      <c r="E46" s="8" t="n">
        <f>E44+E43+E40+E36+E23+E16+E45</f>
        <v>448486.0</v>
      </c>
      <c r="F46" s="5" t="n">
        <f si="0" t="shared"/>
        <v>12.913223601182647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