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<sst xmlns="http://schemas.openxmlformats.org/spreadsheetml/2006/main" count="98" uniqueCount="56">
  <si>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</si>
  <si>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</si>
  <si>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</si>
  <si>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</si>
  <si>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</si>
  <si>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</si>
  <si>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</si>
  <si>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</si>
  <si>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</si>
  <si>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</si>
  <si>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</si>
  <si>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</si>
  <si>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</si>
  <si>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</si>
  <si>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</si>
  <si>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</si>
  <si>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</si>
  <si>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</si>
  <si>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</si>
  <si>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</si>
  <si>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</si>
  <si>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</si>
  <si>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</si>
  <si>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</si>
  <si>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</si>
  <si>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</si>
  <si>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</si>
  <si>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</si>
  <si>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</si>
  <si>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</si>
  <si>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</si>
  <si>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</si>
  <si>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</si>
  <si>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</si>
  <si>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</si>
  <si>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</si>
  <si>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</si>
  <si>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</si>
  <si>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</si>
  <si>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</si>
  <si>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</si>
  <si>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</si>
  <si>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</si>
  <si>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</si>
  <si>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</si>
  <si>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</si>
  <si>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</si>
  <si>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</si>
  <si>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</si>
  <si>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</si>
  <si>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</si>
  <si>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</si>
  <si>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</si>
  <si>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99年5月來臺旅客人次及成長率－按國籍分
Table 1-3 Visitor Arrivals by Nationality,
 May, 2010</t>
  </si>
  <si>
    <t>99年5月
May.., 2010</t>
  </si>
  <si>
    <t>98年5月
May..,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</si>
</sst>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86866.0</v>
      </c>
      <c r="E3" s="4" t="n">
        <v>69698.0</v>
      </c>
      <c r="F3" s="5" t="n">
        <f>IF(E3=0,"-",(D3-E3)/E3*100)</f>
        <v>24.631983701110507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19943.0</v>
      </c>
      <c r="E4" s="4" t="n">
        <v>14395.0</v>
      </c>
      <c r="F4" s="5" t="n">
        <f ref="F4:F46" si="0" t="shared">IF(E4=0,"-",(D4-E4)/E4*100)</f>
        <v>38.54116012504342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3568.0</v>
      </c>
      <c r="E5" s="4" t="n">
        <v>1682.0</v>
      </c>
      <c r="F5" s="5" t="n">
        <f si="0" t="shared"/>
        <v>112.12841854934601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1366.0</v>
      </c>
      <c r="E6" s="4" t="n">
        <v>995.0</v>
      </c>
      <c r="F6" s="5" t="n">
        <f si="0" t="shared"/>
        <v>37.286432160804026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24113.0</v>
      </c>
      <c r="E7" s="4" t="n">
        <v>10067.0</v>
      </c>
      <c r="F7" s="5" t="n">
        <f si="0" t="shared"/>
        <v>139.5251812853879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21065.0</v>
      </c>
      <c r="E8" s="4" t="n">
        <v>12930.0</v>
      </c>
      <c r="F8" s="5" t="n">
        <f si="0" t="shared"/>
        <v>62.91569992266049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11051.0</v>
      </c>
      <c r="E9" s="4" t="n">
        <v>8012.0</v>
      </c>
      <c r="F9" s="5" t="n">
        <f si="0" t="shared"/>
        <v>37.93060409385921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8783.0</v>
      </c>
      <c r="E10" s="4" t="n">
        <v>6302.0</v>
      </c>
      <c r="F10" s="5" t="n">
        <f si="0" t="shared"/>
        <v>39.36845445890194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7109.0</v>
      </c>
      <c r="E11" s="4" t="n">
        <v>5582.0</v>
      </c>
      <c r="F11" s="5" t="n">
        <f si="0" t="shared"/>
        <v>27.355786456467218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7076.0</v>
      </c>
      <c r="E12" s="4" t="n">
        <v>5196.0</v>
      </c>
      <c r="F12" s="5" t="n">
        <f si="0" t="shared"/>
        <v>36.18167821401077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453.0</v>
      </c>
      <c r="E13" s="4" t="n">
        <f>E14-E7-E8-E9-E10-E11-E12</f>
        <v>370.0</v>
      </c>
      <c r="F13" s="5" t="n">
        <f si="0" t="shared"/>
        <v>22.432432432432435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79650.0</v>
      </c>
      <c r="E14" s="4" t="n">
        <v>48459.0</v>
      </c>
      <c r="F14" s="5" t="n">
        <f si="0" t="shared"/>
        <v>64.3657524917972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534.0</v>
      </c>
      <c r="E15" s="4" t="n">
        <f>E16-E3-E4-E5-E6-E14</f>
        <v>406.0</v>
      </c>
      <c r="F15" s="5" t="n">
        <f si="0" t="shared"/>
        <v>31.527093596059114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191927.0</v>
      </c>
      <c r="E16" s="4" t="n">
        <v>135635.0</v>
      </c>
      <c r="F16" s="5" t="n">
        <f si="0" t="shared"/>
        <v>41.50256202307664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7476.0</v>
      </c>
      <c r="E17" s="4" t="n">
        <v>6612.0</v>
      </c>
      <c r="F17" s="5" t="n">
        <f si="0" t="shared"/>
        <v>13.06715063520871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36252.0</v>
      </c>
      <c r="E18" s="4" t="n">
        <v>30417.0</v>
      </c>
      <c r="F18" s="5" t="n">
        <f si="0" t="shared"/>
        <v>19.183351415326953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297.0</v>
      </c>
      <c r="E19" s="4" t="n">
        <v>70.0</v>
      </c>
      <c r="F19" s="5" t="n">
        <f si="0" t="shared"/>
        <v>324.2857142857143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436.0</v>
      </c>
      <c r="E20" s="4" t="n">
        <v>264.0</v>
      </c>
      <c r="F20" s="5" t="n">
        <f si="0" t="shared"/>
        <v>65.15151515151516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57.0</v>
      </c>
      <c r="F21" s="5" t="n">
        <f si="0" t="shared"/>
        <v>64.91228070175438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543.0</v>
      </c>
      <c r="E22" s="4" t="n">
        <f>E23-E17-E18-E19-E20-E21</f>
        <v>497.0</v>
      </c>
      <c r="F22" s="5" t="n">
        <f>IF(E22=0,"-",(D22-E22)/E22*100)</f>
        <v>9.25553319919517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45098.0</v>
      </c>
      <c r="E23" s="4" t="n">
        <v>37917.0</v>
      </c>
      <c r="F23" s="5" t="n">
        <f si="0" t="shared"/>
        <v>18.93873460453095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359.0</v>
      </c>
      <c r="E24" s="4" t="n">
        <v>341.0</v>
      </c>
      <c r="F24" s="5" t="n">
        <f si="0" t="shared"/>
        <v>5.278592375366569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2838.0</v>
      </c>
      <c r="E25" s="4" t="n">
        <v>2357.0</v>
      </c>
      <c r="F25" s="5" t="n">
        <f si="0" t="shared"/>
        <v>20.40729741196436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3826.0</v>
      </c>
      <c r="E26" s="4" t="n">
        <v>3060.0</v>
      </c>
      <c r="F26" s="5" t="n">
        <f si="0" t="shared"/>
        <v>25.03267973856209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1292.0</v>
      </c>
      <c r="E27" s="4" t="n">
        <v>1045.0</v>
      </c>
      <c r="F27" s="5" t="n">
        <f si="0" t="shared"/>
        <v>23.636363636363637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1261.0</v>
      </c>
      <c r="E28" s="4" t="n">
        <v>914.0</v>
      </c>
      <c r="F28" s="5" t="n">
        <f si="0" t="shared"/>
        <v>37.96498905908096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553.0</v>
      </c>
      <c r="E29" s="4" t="n">
        <v>557.0</v>
      </c>
      <c r="F29" s="5" t="n">
        <f si="0" t="shared"/>
        <v>-0.718132854578097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564.0</v>
      </c>
      <c r="E30" s="4" t="n">
        <v>376.0</v>
      </c>
      <c r="F30" s="5" t="n">
        <f si="0" t="shared"/>
        <v>50.0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6067.0</v>
      </c>
      <c r="E31" s="4" t="n">
        <v>5138.0</v>
      </c>
      <c r="F31" s="5" t="n">
        <f si="0" t="shared"/>
        <v>18.080965356169713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387.0</v>
      </c>
      <c r="E32" s="4" t="n">
        <v>305.0</v>
      </c>
      <c r="F32" s="5" t="n">
        <f si="0" t="shared"/>
        <v>26.885245901639344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166.0</v>
      </c>
      <c r="E33" s="4" t="n">
        <v>112.0</v>
      </c>
      <c r="F33" s="5" t="n">
        <f si="0" t="shared"/>
        <v>48.214285714285715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659.0</v>
      </c>
      <c r="E34" s="4" t="n">
        <v>477.0</v>
      </c>
      <c r="F34" s="5" t="n">
        <f si="0" t="shared"/>
        <v>38.15513626834382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3809.0</v>
      </c>
      <c r="E35" s="4" t="n">
        <f>E36-E24-E25-E26-E27-E28-E29-E30-E31-E32-E33-E34</f>
        <v>3499.0</v>
      </c>
      <c r="F35" s="5" t="n">
        <f si="0" t="shared"/>
        <v>8.859674192626464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21781.0</v>
      </c>
      <c r="E36" s="4" t="n">
        <v>18181.0</v>
      </c>
      <c r="F36" s="5" t="n">
        <f si="0" t="shared"/>
        <v>19.800891040096804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5211.0</v>
      </c>
      <c r="E37" s="4" t="n">
        <v>4463.0</v>
      </c>
      <c r="F37" s="5" t="n">
        <f si="0" t="shared"/>
        <v>16.76002688774367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974.0</v>
      </c>
      <c r="E38" s="4" t="n">
        <v>784.0</v>
      </c>
      <c r="F38" s="5" t="n">
        <f si="0" t="shared"/>
        <v>24.23469387755102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53.0</v>
      </c>
      <c r="E39" s="4" t="n">
        <f>E40-E37-E38</f>
        <v>45.0</v>
      </c>
      <c r="F39" s="5" t="n">
        <f si="0" t="shared"/>
        <v>17.77777777777778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6238.0</v>
      </c>
      <c r="E40" s="4" t="n">
        <v>5292.0</v>
      </c>
      <c r="F40" s="5" t="n">
        <f si="0" t="shared"/>
        <v>17.87603930461073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292.0</v>
      </c>
      <c r="E41" s="4" t="n">
        <v>317.0</v>
      </c>
      <c r="F41" s="5" t="n">
        <f si="0" t="shared"/>
        <v>-7.886435331230284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358.0</v>
      </c>
      <c r="E42" s="4" t="n">
        <f>E43-E41</f>
        <v>260.0</v>
      </c>
      <c r="F42" s="5" t="n">
        <f si="0" t="shared"/>
        <v>37.69230769230769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650.0</v>
      </c>
      <c r="E43" s="4" t="n">
        <v>577.0</v>
      </c>
      <c r="F43" s="5" t="n">
        <f si="0" t="shared"/>
        <v>12.65164644714038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11.0</v>
      </c>
      <c r="E44" s="4" t="n">
        <v>16.0</v>
      </c>
      <c r="F44" s="5" t="n">
        <f si="0" t="shared"/>
        <v>-31.25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240151.0</v>
      </c>
      <c r="E45" s="4" t="n">
        <v>168757.0</v>
      </c>
      <c r="F45" s="5" t="n">
        <f si="0" t="shared"/>
        <v>42.305800648269404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505856.0</v>
      </c>
      <c r="E46" s="8" t="n">
        <f>E44+E43+E40+E36+E23+E16+E45</f>
        <v>366375.0</v>
      </c>
      <c r="F46" s="5" t="n">
        <f si="0" t="shared"/>
        <v>38.0705561241897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